
<file path=[Content_Types].xml><?xml version="1.0" encoding="utf-8"?>
<Types xmlns="http://schemas.openxmlformats.org/package/2006/content-types">
  <Default Extension="rels" ContentType="application/vnd.openxmlformats-package.relationship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docProps/core.xml" ContentType="application/vnd.openxmlformats-package.core-properties+xml"/>
  <Default Extension="xml" ContentType="application/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png" ContentType="image/png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2500" yWindow="1320" windowWidth="25360" windowHeight="12940"/>
  </bookViews>
  <sheets>
    <sheet name="ANEXO I" sheetId="3" r:id="rId1"/>
  </sheets>
  <definedNames>
    <definedName name="_xlnm.Print_Area" localSheetId="0">'ANEXO I'!$B$1:$T$148</definedName>
    <definedName name="_xlnm.Print_Titles" localSheetId="0">'ANEXO I'!$1:$19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15" i="3"/>
  <c r="F115"/>
  <c r="E115"/>
  <c r="D115"/>
  <c r="D122"/>
  <c r="G66"/>
  <c r="F66"/>
  <c r="E66"/>
  <c r="D66"/>
  <c r="D121"/>
  <c r="D124"/>
  <c r="S83"/>
  <c r="E122"/>
  <c r="E121"/>
  <c r="E124"/>
  <c r="A22"/>
  <c r="A23"/>
  <c r="A24"/>
  <c r="A25"/>
  <c r="A27"/>
  <c r="A28"/>
  <c r="A29"/>
  <c r="A30"/>
  <c r="A31"/>
  <c r="A33"/>
  <c r="A34"/>
  <c r="A35"/>
  <c r="F121"/>
  <c r="G121"/>
  <c r="G122"/>
  <c r="F122"/>
  <c r="F124"/>
  <c r="A36"/>
  <c r="A37"/>
  <c r="A38"/>
  <c r="A39"/>
  <c r="A40"/>
  <c r="A42"/>
  <c r="A43"/>
  <c r="A44"/>
  <c r="A45"/>
  <c r="A46"/>
  <c r="A47"/>
  <c r="A49"/>
  <c r="A51"/>
  <c r="A52"/>
  <c r="A53"/>
  <c r="A54"/>
  <c r="A56"/>
  <c r="A58"/>
  <c r="A59"/>
  <c r="A60"/>
  <c r="A61"/>
  <c r="A62"/>
  <c r="A63"/>
  <c r="A64"/>
  <c r="A65"/>
  <c r="A69"/>
  <c r="A70"/>
  <c r="A71"/>
  <c r="A72"/>
  <c r="A73"/>
  <c r="G124"/>
  <c r="A75"/>
  <c r="A76"/>
  <c r="A77"/>
  <c r="A79"/>
  <c r="A80"/>
  <c r="A83"/>
  <c r="A84"/>
  <c r="A86"/>
  <c r="A87"/>
  <c r="A88"/>
  <c r="A89"/>
  <c r="A90"/>
  <c r="A91"/>
  <c r="A92"/>
  <c r="A93"/>
  <c r="A94"/>
  <c r="A95"/>
  <c r="A97"/>
  <c r="A98"/>
  <c r="A100"/>
  <c r="A101"/>
  <c r="A102"/>
  <c r="A103"/>
  <c r="A104"/>
  <c r="A105"/>
  <c r="A106"/>
  <c r="A107"/>
  <c r="A109"/>
  <c r="A111"/>
  <c r="A113"/>
  <c r="A114"/>
</calcChain>
</file>

<file path=xl/sharedStrings.xml><?xml version="1.0" encoding="utf-8"?>
<sst xmlns="http://schemas.openxmlformats.org/spreadsheetml/2006/main" count="325" uniqueCount="172">
  <si>
    <t>A:</t>
  </si>
  <si>
    <t>Internacional Abierta</t>
  </si>
  <si>
    <t>Carácter del procedimiento</t>
  </si>
  <si>
    <t>Tipo de contratación</t>
  </si>
  <si>
    <t>Licitación Pública</t>
  </si>
  <si>
    <t>Invitación A Cuando Menos Tres Personas</t>
  </si>
  <si>
    <t>Adjudicación Directa</t>
  </si>
  <si>
    <t>P.P.</t>
  </si>
  <si>
    <t>Clave presupuestal conforme al  Clasificador por Objeto del Gasto de la Administración Pública Federal</t>
  </si>
  <si>
    <t>P. P.</t>
  </si>
  <si>
    <t>Servicio de radiocomunicación.</t>
  </si>
  <si>
    <t>Servicio telegrafico</t>
  </si>
  <si>
    <t>Servicios integrales de infraestructura de computo</t>
  </si>
  <si>
    <t>LP</t>
  </si>
  <si>
    <t>AD</t>
  </si>
  <si>
    <t>I3P</t>
  </si>
  <si>
    <t xml:space="preserve">DIRECCIÓN GENERAL DE RECURSOS MATERIALES </t>
  </si>
  <si>
    <t>VALOR_ ESTIMADO
 (PESOS)</t>
  </si>
  <si>
    <t xml:space="preserve">VALOR_ MIPyMES
(PESOS)              </t>
  </si>
  <si>
    <t>VALOR _NCTLC
(PESOS)</t>
  </si>
  <si>
    <t>CANTIDAD</t>
  </si>
  <si>
    <t>UNIDAD_MEDIDA</t>
  </si>
  <si>
    <t>CARÁCTER_PROCEDIMIENTO</t>
  </si>
  <si>
    <t>ENTIDAD_FEDERATIVA</t>
  </si>
  <si>
    <t>PORCENTAJE_TRIMESTRE</t>
  </si>
  <si>
    <t>FECHA_REGISTRO</t>
  </si>
  <si>
    <t>AÑOS_PLURIANUALES</t>
  </si>
  <si>
    <t>VALOR_ANUAL_PLURIANUAL
(PESOS)</t>
  </si>
  <si>
    <t>TIPO_PROCEDIMIENTO</t>
  </si>
  <si>
    <r>
      <t xml:space="preserve">Unidades de medida: </t>
    </r>
    <r>
      <rPr>
        <sz val="18"/>
        <rFont val="Arial"/>
        <family val="2"/>
      </rPr>
      <t xml:space="preserve">Conforme al Catálogo de Unidades de Medida. 
</t>
    </r>
    <r>
      <rPr>
        <sz val="12"/>
        <rFont val="Arial"/>
        <family val="2"/>
      </rPr>
      <t>Ubicación https://sites.google.com/site/cnetpaaasop/home/material-de-apoyo</t>
    </r>
  </si>
  <si>
    <r>
      <t xml:space="preserve">Entidades Federativas: </t>
    </r>
    <r>
      <rPr>
        <sz val="18"/>
        <rFont val="Arial"/>
        <family val="2"/>
      </rPr>
      <t xml:space="preserve">Conforme al Catálogo de Entidades Federativas.
</t>
    </r>
    <r>
      <rPr>
        <sz val="12"/>
        <rFont val="Arial"/>
        <family val="2"/>
      </rPr>
      <t>Ubicación https://sites.google.com/site/cnetpaaasop/home/material-de-apoyo</t>
    </r>
  </si>
  <si>
    <t>RESUMEN PROGRAMA ANUAL DE ADQUISICIONES ARRENDAMIENTOS Y SERVICIOS 2016 POR CAPITULO DE GASTO
(PESOS)</t>
  </si>
  <si>
    <t xml:space="preserve"> </t>
  </si>
  <si>
    <t>NOTA:</t>
  </si>
  <si>
    <t>Este PAAAS no incluye las partidas cuya naturaleza se considera reservada o confidencial, conforme a la LFTAIPG.</t>
  </si>
  <si>
    <t>LFTAIPG</t>
  </si>
  <si>
    <t>Ley Federal de Transparencia y Acceso a la Información Pública Gubernamental</t>
  </si>
  <si>
    <t>27  de Enero/2016</t>
  </si>
  <si>
    <t>Servicios integrales de telecomunicación.</t>
  </si>
  <si>
    <t>Contratación de otros servicios.</t>
  </si>
  <si>
    <t>Servicios de Arrendamiento.</t>
  </si>
  <si>
    <t>Servicios Profesionales, Científicos, Técnicos y Otros Servicios.</t>
  </si>
  <si>
    <t>Otras asesorías para la operación de programas.</t>
  </si>
  <si>
    <t>Servicios de desarrollo de aplicaciones informáticas.</t>
  </si>
  <si>
    <t>Servicios relacionados con certificación de procesos.</t>
  </si>
  <si>
    <t>Servicios para capacitación a servidores públicos.</t>
  </si>
  <si>
    <t>Otros servicios comerciales.</t>
  </si>
  <si>
    <t>Impresiones de documentos oficiales para la prestación de servicios públicos, identificación, formatos administrativos y fiscales, formas valoradas, certificados y títulos.</t>
  </si>
  <si>
    <t>Impresión y elaboración de material informativo derivado de la operación y administración de las dependencias y entidades.</t>
  </si>
  <si>
    <t>Información en medios masivos derivada de la operación y administración de las Dependencias y Entidades.</t>
  </si>
  <si>
    <t>Servicios integrales.</t>
  </si>
  <si>
    <t>Servicios Financieros, Bancarios y Comerciales.</t>
  </si>
  <si>
    <t xml:space="preserve"> Seguros de bienes patrimoniales.</t>
  </si>
  <si>
    <t>Fletes y maniobras.</t>
  </si>
  <si>
    <t>Servicios de instalación, reparación, mantenimiento y conservación.</t>
  </si>
  <si>
    <t>Mantenimiento y conservación de mobiliario y equipo de administración.</t>
  </si>
  <si>
    <t>Mantenimiento y conservación de bienes informáticos.</t>
  </si>
  <si>
    <t>Instalación, reparación y mantenimiento de equipo e instrumental médico y de laboratorio (mantenimiento del equipo biomédico).</t>
  </si>
  <si>
    <t>Reparación y mantenimiento de equipo de defensa y seguridad.</t>
  </si>
  <si>
    <t>Mantenimiento y conservación de maquinaria y equipo.</t>
  </si>
  <si>
    <t>Servicios de lavandería, limpieza e higiene.</t>
  </si>
  <si>
    <t>Servicios de jardinería y fumigación.</t>
  </si>
  <si>
    <t>Servicios de Comunicación Social y Publicidad.</t>
  </si>
  <si>
    <t>Difusión de mensajes sobre programas y actividades gubernamentales.</t>
  </si>
  <si>
    <t>Servicios de traslado y viáticos.</t>
  </si>
  <si>
    <t>Pasajes terrestres nacionales para labores en campo y de supervisión.</t>
  </si>
  <si>
    <t>Servicios Oficiales.</t>
  </si>
  <si>
    <t>Congresos y convenciones.</t>
  </si>
  <si>
    <t>Gastos para alimentación de servidores públicos de mando.</t>
  </si>
  <si>
    <t>PROGRAMA ANUAL
(PESOS)</t>
  </si>
  <si>
    <t>Nacional</t>
  </si>
  <si>
    <t>Internacional bajo TLC</t>
  </si>
  <si>
    <t xml:space="preserve">Productos alimenticios para el Ejército, Fuerza Aérea y Armada Mexicanos, y para los efectivos que participen en Programas de Seguridad Pública </t>
  </si>
  <si>
    <t xml:space="preserve">Productos alimenticios para el personal en las instalaciones de las Dependencias y Entidades. </t>
  </si>
  <si>
    <t>Productos alimenticios para el personal derivado de actividades extraordinarias.</t>
  </si>
  <si>
    <t>Productos alimenticios para animales.</t>
  </si>
  <si>
    <t>Utensilios para el servicio de alimentación.</t>
  </si>
  <si>
    <t>Productos minerales no metálicos.</t>
  </si>
  <si>
    <t>Cemento y productos de concreto.</t>
  </si>
  <si>
    <t>Cal, yeso y productos de yeso.</t>
  </si>
  <si>
    <t>Vidrio y productos de vidrio.</t>
  </si>
  <si>
    <t>Material eléctrico y electrónico.</t>
  </si>
  <si>
    <t>Otros materiales y artículos de construcción y reparación.</t>
  </si>
  <si>
    <t>Productos Químicos, Farmacéuticos y de Laboratorio.</t>
  </si>
  <si>
    <t>Productos químicos básicos.</t>
  </si>
  <si>
    <t>Plaguicidas, abonos y fertilizantes.</t>
  </si>
  <si>
    <t xml:space="preserve"> Medicinas y productos farmacéuticos.</t>
  </si>
  <si>
    <t>Materiales, accesorios y suministros médicos.</t>
  </si>
  <si>
    <t>Materiales, accesorios y suministros de laboratorio.</t>
  </si>
  <si>
    <t>Otros productos químicos.</t>
  </si>
  <si>
    <t>Combustibles, Lubricantes y Aditivos.</t>
  </si>
  <si>
    <t>Vestuario, Blancos, Prendas de Protección y Artículos Deportivos.</t>
  </si>
  <si>
    <t>Vestuario y uniformes.</t>
  </si>
  <si>
    <t>Productos textiles.</t>
  </si>
  <si>
    <t>Materiales y Suministros para Seguridad.</t>
  </si>
  <si>
    <t>Materiales de Seguridad Pública.</t>
  </si>
  <si>
    <t>Herramientas, Refacciones y Accesorios Menores.</t>
  </si>
  <si>
    <t>Herramientas menores.</t>
  </si>
  <si>
    <t>Refacciones y accesorios menores de edificios.</t>
  </si>
  <si>
    <t>Refacciones y accesorios para equipo de cómputo y telecomunicaciones.</t>
  </si>
  <si>
    <t>Refacciones y accesorios menores de equipo e instrumental médico y de laboratorio.</t>
  </si>
  <si>
    <t>Refacciones y accesorios menores de maquinaria y otros equipos.</t>
  </si>
  <si>
    <t>Refacciones y accesorios menores otros bienes muebles.</t>
  </si>
  <si>
    <t>Servicio de energía eléctrica.</t>
  </si>
  <si>
    <t>Servicio de gas.</t>
  </si>
  <si>
    <t>Servicio de agua.</t>
  </si>
  <si>
    <t>Servicio telefónico convencional.</t>
  </si>
  <si>
    <t>Servicio de telefonía celular.</t>
  </si>
  <si>
    <t>Servicios de telecomunicaciones.</t>
  </si>
  <si>
    <t>Servicios de conducción de señales analógicas y digitales.</t>
  </si>
  <si>
    <t>Servicio postal.</t>
  </si>
  <si>
    <t>NO.</t>
  </si>
  <si>
    <t>I</t>
  </si>
  <si>
    <t>II</t>
  </si>
  <si>
    <t>III</t>
  </si>
  <si>
    <t>IV</t>
  </si>
  <si>
    <t>Refacciones y accesorios menores de equipo de transporte.</t>
  </si>
  <si>
    <t>Materiales complementarios.</t>
  </si>
  <si>
    <t>Blancos y otros productos textiles, excepto prendas de vestir.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</si>
  <si>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</si>
  <si>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</si>
  <si>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</si>
  <si>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</si>
  <si>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</si>
  <si>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</si>
  <si>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</si>
  <si>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</si>
  <si>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</si>
  <si>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</si>
  <si>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</si>
  <si>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</si>
  <si>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</si>
  <si>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P</t>
  </si>
  <si>
    <t>Q</t>
  </si>
  <si>
    <t>U</t>
  </si>
  <si>
    <t>CONCEPTO</t>
  </si>
  <si>
    <t>PLURIANUAL</t>
  </si>
  <si>
    <t>X</t>
  </si>
  <si>
    <t>FORMATO FO-PPP-01</t>
  </si>
  <si>
    <t>Artículos metálicos para la construcción.</t>
  </si>
  <si>
    <t>Artículos deportivos.</t>
  </si>
  <si>
    <t>Arrendamiento de equipo y bienes informáticos.</t>
  </si>
  <si>
    <t>Patentes, derechos de autor, regalías y otros.</t>
  </si>
  <si>
    <t>Combustibles, lubricantes y aditivos para vehículos terrestres, aéreos,marítimos, lacustres y fluviales destinados a servicios administrativos.</t>
  </si>
  <si>
    <t>Refacciones y accesorios menores de mobiliario y equipo de administración, educacional y recreativo.</t>
  </si>
  <si>
    <t>Contratación de servicios con terceros.</t>
  </si>
  <si>
    <t>Mantenimiento y conservación de vehículos terrestres, aéreos, marítimos, lacustres y fluviales (Mantenimiento vehicular).</t>
  </si>
  <si>
    <t>TOTAL CAPITULO 2000-MATERIALES Y SUMINISTROS:</t>
  </si>
  <si>
    <t>TOTAL CAPITULO 3000-SERVICIO GENERALES</t>
  </si>
  <si>
    <t xml:space="preserve">MONTO TOTAL PROGRAMA ANUAL CAPITULOS: 2000, 3000 Y 5000 </t>
  </si>
  <si>
    <t>MONTO TOTAL DEL CAPITULO 3000</t>
  </si>
  <si>
    <t>MONTO TOTAL  DEL CAPITULO 2000</t>
  </si>
  <si>
    <t>MONTO TOTAL DEL CAPITULO 5000</t>
  </si>
  <si>
    <t>PROGRAMA ANUAL</t>
  </si>
  <si>
    <t>VALOR ESTIMADO DE COMPRA NO CUBIERTAS POR TLC</t>
  </si>
  <si>
    <t xml:space="preserve">VALOR ESTIMADO DE COMPRAS A MIPYMES                 </t>
  </si>
  <si>
    <t>Materiales de Administración de administración emisión de documentos y artículos oficiales</t>
  </si>
  <si>
    <t>Materiales y Artículos de Construcción y de Reparación</t>
  </si>
  <si>
    <t>Servicios Basicos</t>
  </si>
  <si>
    <t>VALOR TOTAL ESTIMADO</t>
  </si>
  <si>
    <t>NOMENCLATURA</t>
  </si>
  <si>
    <t>N:</t>
  </si>
  <si>
    <t>I:</t>
  </si>
  <si>
    <t>LP:</t>
  </si>
  <si>
    <t>I3P:</t>
  </si>
  <si>
    <t>AD:</t>
  </si>
  <si>
    <t>Materiales y útiles de oficina.</t>
  </si>
  <si>
    <t>Materiales y útiles de impresión y reproducción.</t>
  </si>
  <si>
    <t>Materiales y útiles para el procesamiento en equipos y bienes informáticos.</t>
  </si>
  <si>
    <t>Material de apoyo informativo.</t>
  </si>
  <si>
    <t>Material de limpieza.</t>
  </si>
  <si>
    <t>Alimentos y Utensilios.</t>
  </si>
</sst>
</file>

<file path=xl/styles.xml><?xml version="1.0" encoding="utf-8"?>
<styleSheet xmlns="http://schemas.openxmlformats.org/spreadsheetml/2006/main">
  <numFmts count="4">
    <numFmt numFmtId="164" formatCode="_-&quot;$&quot;* #,##0.00_-;\-&quot;$&quot;* #,##0.00_-;_-&quot;$&quot;* &quot;-&quot;??_-;_-@_-"/>
    <numFmt numFmtId="165" formatCode="dd/mm/yyyy;@"/>
    <numFmt numFmtId="166" formatCode="0;[Red]0"/>
    <numFmt numFmtId="167" formatCode="&quot;$&quot;#,##0;[Red]&quot;$&quot;#,##0"/>
  </numFmts>
  <fonts count="19">
    <font>
      <sz val="10"/>
      <name val="Arial"/>
    </font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4"/>
      <color rgb="FF00B050"/>
      <name val="Arial"/>
      <family val="2"/>
    </font>
    <font>
      <sz val="14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CA2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A23"/>
        <bgColor indexed="64"/>
      </patternFill>
    </fill>
    <fill>
      <patternFill patternType="solid">
        <fgColor rgb="FF00E150"/>
        <bgColor indexed="64"/>
      </patternFill>
    </fill>
  </fills>
  <borders count="4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theme="0"/>
      </left>
      <right style="double">
        <color theme="0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221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7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 applyBorder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/>
    <xf numFmtId="0" fontId="2" fillId="0" borderId="0" xfId="0" applyFont="1"/>
    <xf numFmtId="0" fontId="3" fillId="0" borderId="0" xfId="0" applyFont="1" applyBorder="1" applyAlignment="1"/>
    <xf numFmtId="0" fontId="9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Border="1"/>
    <xf numFmtId="0" fontId="8" fillId="0" borderId="0" xfId="0" applyFont="1" applyBorder="1" applyAlignment="1"/>
    <xf numFmtId="0" fontId="12" fillId="2" borderId="5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4" borderId="0" xfId="0" applyFont="1" applyFill="1" applyBorder="1" applyAlignment="1">
      <alignment horizontal="center" vertical="center"/>
    </xf>
    <xf numFmtId="164" fontId="3" fillId="4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/>
    <xf numFmtId="0" fontId="4" fillId="0" borderId="0" xfId="0" applyFont="1" applyBorder="1" applyAlignment="1">
      <alignment horizontal="justify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4" fontId="3" fillId="4" borderId="13" xfId="0" applyNumberFormat="1" applyFont="1" applyFill="1" applyBorder="1" applyAlignment="1">
      <alignment horizontal="center" vertical="center"/>
    </xf>
    <xf numFmtId="164" fontId="2" fillId="4" borderId="13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14" fontId="3" fillId="0" borderId="13" xfId="0" applyNumberFormat="1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14" fontId="3" fillId="0" borderId="25" xfId="0" applyNumberFormat="1" applyFont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4" borderId="12" xfId="0" applyFont="1" applyFill="1" applyBorder="1" applyAlignment="1">
      <alignment horizontal="justify" vertical="center" wrapText="1"/>
    </xf>
    <xf numFmtId="164" fontId="5" fillId="0" borderId="12" xfId="1" applyFont="1" applyBorder="1" applyAlignment="1">
      <alignment horizontal="justify" vertical="center" wrapText="1"/>
    </xf>
    <xf numFmtId="164" fontId="5" fillId="0" borderId="26" xfId="1" applyFont="1" applyBorder="1" applyAlignment="1">
      <alignment horizontal="justify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4" fillId="0" borderId="24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27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4" fontId="5" fillId="4" borderId="13" xfId="0" applyNumberFormat="1" applyFont="1" applyFill="1" applyBorder="1" applyAlignment="1">
      <alignment horizontal="center" vertical="center"/>
    </xf>
    <xf numFmtId="4" fontId="5" fillId="4" borderId="0" xfId="0" applyNumberFormat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/>
    <xf numFmtId="0" fontId="3" fillId="0" borderId="5" xfId="0" applyFont="1" applyFill="1" applyBorder="1" applyAlignment="1">
      <alignment horizontal="center" vertical="center" wrapText="1"/>
    </xf>
    <xf numFmtId="166" fontId="3" fillId="4" borderId="0" xfId="0" applyNumberFormat="1" applyFont="1" applyFill="1" applyBorder="1" applyAlignment="1">
      <alignment horizontal="center" vertical="center"/>
    </xf>
    <xf numFmtId="166" fontId="3" fillId="4" borderId="13" xfId="0" applyNumberFormat="1" applyFont="1" applyFill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14" fillId="0" borderId="35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4" fillId="0" borderId="36" xfId="0" applyFont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 wrapText="1"/>
    </xf>
    <xf numFmtId="49" fontId="2" fillId="0" borderId="37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0" fontId="5" fillId="4" borderId="2" xfId="3" applyNumberFormat="1" applyFont="1" applyFill="1" applyBorder="1" applyAlignment="1">
      <alignment horizontal="center" vertical="center"/>
    </xf>
    <xf numFmtId="0" fontId="5" fillId="0" borderId="21" xfId="3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6" fontId="5" fillId="4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67" fontId="17" fillId="0" borderId="2" xfId="0" applyNumberFormat="1" applyFont="1" applyBorder="1" applyAlignment="1">
      <alignment horizontal="right" vertical="center"/>
    </xf>
    <xf numFmtId="167" fontId="5" fillId="0" borderId="2" xfId="0" applyNumberFormat="1" applyFont="1" applyBorder="1" applyAlignment="1">
      <alignment horizontal="right" vertical="center"/>
    </xf>
    <xf numFmtId="167" fontId="5" fillId="4" borderId="2" xfId="0" applyNumberFormat="1" applyFont="1" applyFill="1" applyBorder="1" applyAlignment="1">
      <alignment horizontal="right" vertical="center"/>
    </xf>
    <xf numFmtId="14" fontId="3" fillId="0" borderId="39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67" fontId="5" fillId="0" borderId="2" xfId="2" applyNumberFormat="1" applyFont="1" applyFill="1" applyBorder="1" applyAlignment="1">
      <alignment horizontal="right" vertical="center"/>
    </xf>
    <xf numFmtId="167" fontId="5" fillId="0" borderId="2" xfId="0" applyNumberFormat="1" applyFont="1" applyFill="1" applyBorder="1" applyAlignment="1">
      <alignment horizontal="right" vertical="center" wrapText="1"/>
    </xf>
    <xf numFmtId="167" fontId="5" fillId="0" borderId="2" xfId="0" applyNumberFormat="1" applyFont="1" applyFill="1" applyBorder="1" applyAlignment="1" applyProtection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167" fontId="5" fillId="0" borderId="2" xfId="1" applyNumberFormat="1" applyFont="1" applyBorder="1" applyAlignment="1">
      <alignment horizontal="right" vertical="center"/>
    </xf>
    <xf numFmtId="0" fontId="5" fillId="0" borderId="2" xfId="3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 wrapText="1"/>
    </xf>
    <xf numFmtId="166" fontId="5" fillId="0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167" fontId="5" fillId="0" borderId="2" xfId="0" applyNumberFormat="1" applyFont="1" applyFill="1" applyBorder="1" applyAlignment="1">
      <alignment horizontal="right" vertical="center"/>
    </xf>
    <xf numFmtId="167" fontId="5" fillId="0" borderId="21" xfId="2" applyNumberFormat="1" applyFont="1" applyFill="1" applyBorder="1" applyAlignment="1">
      <alignment horizontal="right" vertical="center"/>
    </xf>
    <xf numFmtId="167" fontId="5" fillId="0" borderId="21" xfId="0" applyNumberFormat="1" applyFont="1" applyBorder="1" applyAlignment="1">
      <alignment horizontal="right" vertical="center"/>
    </xf>
    <xf numFmtId="167" fontId="5" fillId="4" borderId="21" xfId="0" applyNumberFormat="1" applyFont="1" applyFill="1" applyBorder="1" applyAlignment="1">
      <alignment horizontal="right" vertical="center"/>
    </xf>
    <xf numFmtId="166" fontId="5" fillId="4" borderId="21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4" fontId="5" fillId="4" borderId="21" xfId="0" applyNumberFormat="1" applyFont="1" applyFill="1" applyBorder="1" applyAlignment="1">
      <alignment horizontal="center" vertical="center"/>
    </xf>
    <xf numFmtId="167" fontId="5" fillId="0" borderId="4" xfId="2" applyNumberFormat="1" applyFont="1" applyFill="1" applyBorder="1" applyAlignment="1">
      <alignment horizontal="right" vertical="center"/>
    </xf>
    <xf numFmtId="167" fontId="5" fillId="0" borderId="4" xfId="0" applyNumberFormat="1" applyFont="1" applyBorder="1" applyAlignment="1">
      <alignment horizontal="right" vertical="center"/>
    </xf>
    <xf numFmtId="166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64" fontId="5" fillId="4" borderId="2" xfId="1" applyFont="1" applyFill="1" applyBorder="1" applyAlignment="1">
      <alignment horizontal="justify" vertical="center" wrapText="1"/>
    </xf>
    <xf numFmtId="0" fontId="5" fillId="4" borderId="2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166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 wrapText="1"/>
    </xf>
    <xf numFmtId="167" fontId="18" fillId="0" borderId="2" xfId="0" applyNumberFormat="1" applyFont="1" applyBorder="1" applyAlignment="1">
      <alignment horizontal="right" vertical="center"/>
    </xf>
    <xf numFmtId="164" fontId="5" fillId="0" borderId="2" xfId="1" applyFont="1" applyBorder="1" applyAlignment="1">
      <alignment horizontal="justify" vertical="center" wrapText="1"/>
    </xf>
    <xf numFmtId="164" fontId="5" fillId="4" borderId="2" xfId="1" applyFont="1" applyFill="1" applyBorder="1" applyAlignment="1">
      <alignment horizontal="left" vertical="center" wrapText="1"/>
    </xf>
    <xf numFmtId="164" fontId="5" fillId="0" borderId="2" xfId="1" applyFont="1" applyBorder="1" applyAlignment="1">
      <alignment vertical="center" wrapText="1"/>
    </xf>
    <xf numFmtId="0" fontId="5" fillId="0" borderId="2" xfId="0" applyFont="1" applyFill="1" applyBorder="1" applyAlignment="1">
      <alignment horizontal="justify" vertical="center" wrapText="1"/>
    </xf>
    <xf numFmtId="14" fontId="5" fillId="0" borderId="2" xfId="3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justify" vertical="center"/>
    </xf>
    <xf numFmtId="10" fontId="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4" borderId="3" xfId="0" applyFont="1" applyFill="1" applyBorder="1" applyAlignment="1">
      <alignment horizontal="justify" vertical="center" wrapText="1"/>
    </xf>
    <xf numFmtId="0" fontId="11" fillId="0" borderId="0" xfId="0" applyFont="1" applyBorder="1" applyAlignment="1">
      <alignment horizontal="left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left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left" vertical="center" wrapText="1"/>
    </xf>
    <xf numFmtId="167" fontId="2" fillId="11" borderId="1" xfId="0" applyNumberFormat="1" applyFont="1" applyFill="1" applyBorder="1" applyAlignment="1">
      <alignment horizontal="right" vertical="center"/>
    </xf>
    <xf numFmtId="167" fontId="2" fillId="11" borderId="14" xfId="0" applyNumberFormat="1" applyFont="1" applyFill="1" applyBorder="1" applyAlignment="1">
      <alignment horizontal="right" vertical="center"/>
    </xf>
    <xf numFmtId="167" fontId="2" fillId="11" borderId="3" xfId="0" applyNumberFormat="1" applyFont="1" applyFill="1" applyBorder="1" applyAlignment="1">
      <alignment horizontal="right" vertical="center"/>
    </xf>
    <xf numFmtId="0" fontId="2" fillId="11" borderId="1" xfId="0" applyFont="1" applyFill="1" applyBorder="1" applyAlignment="1">
      <alignment horizontal="justify" vertical="center"/>
    </xf>
    <xf numFmtId="164" fontId="2" fillId="11" borderId="1" xfId="0" applyNumberFormat="1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5" fillId="8" borderId="28" xfId="0" applyFont="1" applyFill="1" applyBorder="1" applyAlignment="1">
      <alignment horizontal="center" vertical="center" wrapText="1"/>
    </xf>
    <xf numFmtId="0" fontId="15" fillId="8" borderId="2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2" fillId="11" borderId="40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11" borderId="14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5" fillId="7" borderId="28" xfId="0" applyFont="1" applyFill="1" applyBorder="1" applyAlignment="1">
      <alignment horizontal="center" vertical="center" wrapText="1"/>
    </xf>
    <xf numFmtId="0" fontId="15" fillId="7" borderId="2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9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2" fillId="9" borderId="20" xfId="0" applyFont="1" applyFill="1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" fillId="9" borderId="4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4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</cellXfs>
  <cellStyles count="4">
    <cellStyle name="Moneda" xfId="1" builtinId="4"/>
    <cellStyle name="Moneda 2" xfId="2"/>
    <cellStyle name="Normal" xfId="0" builtinId="0"/>
    <cellStyle name="Normal 2 2" xfId="3"/>
  </cellStyles>
  <dxfs count="0"/>
  <tableStyles count="0" defaultTableStyle="TableStyleMedium9"/>
  <colors>
    <mruColors>
      <color rgb="FF00E150"/>
      <color rgb="FFFFCA23"/>
      <color rgb="FFFFCA27"/>
      <color rgb="FFEBD123"/>
      <color rgb="FFC5B9D5"/>
      <color rgb="FFB17ED8"/>
      <color rgb="FFDEA900"/>
      <color rgb="FFD2A000"/>
      <color rgb="FF00EE5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4543424</xdr:colOff>
      <xdr:row>0</xdr:row>
      <xdr:rowOff>57150</xdr:rowOff>
    </xdr:from>
    <xdr:to>
      <xdr:col>16</xdr:col>
      <xdr:colOff>1028699</xdr:colOff>
      <xdr:row>14</xdr:row>
      <xdr:rowOff>161924</xdr:rowOff>
    </xdr:to>
    <xdr:sp macro="" textlink="">
      <xdr:nvSpPr>
        <xdr:cNvPr id="4453" name="5 Rectángulo redondeado"/>
        <xdr:cNvSpPr>
          <a:spLocks noChangeArrowheads="1"/>
        </xdr:cNvSpPr>
      </xdr:nvSpPr>
      <xdr:spPr bwMode="auto">
        <a:xfrm>
          <a:off x="5981699" y="57150"/>
          <a:ext cx="20907375" cy="2990849"/>
        </a:xfrm>
        <a:prstGeom prst="roundRect">
          <a:avLst>
            <a:gd name="adj" fmla="val 16667"/>
          </a:avLst>
        </a:prstGeom>
        <a:solidFill>
          <a:schemeClr val="accent1">
            <a:lumMod val="75000"/>
          </a:schemeClr>
        </a:solidFill>
        <a:ln w="9525">
          <a:noFill/>
          <a:round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MX" sz="4000" b="1" i="0" strike="noStrike">
              <a:solidFill>
                <a:srgbClr val="FFFFFF"/>
              </a:solidFill>
              <a:latin typeface="+mn-lt"/>
            </a:rPr>
            <a:t>POLICÍA FEDERAL</a:t>
          </a:r>
        </a:p>
        <a:p>
          <a:pPr algn="ctr" rtl="1">
            <a:defRPr sz="1000"/>
          </a:pPr>
          <a:r>
            <a:rPr lang="es-MX" sz="4000" b="1" i="0" strike="noStrike">
              <a:solidFill>
                <a:srgbClr val="FFFFFF"/>
              </a:solidFill>
              <a:latin typeface="Calibri"/>
            </a:rPr>
            <a:t>PROGRAMA ANUAL DE ADQUISICIONES, ARRENDAMIENTOS Y SERVICIOS (PAAAS)  </a:t>
          </a:r>
        </a:p>
        <a:p>
          <a:pPr algn="ctr" rtl="1">
            <a:defRPr sz="1000"/>
          </a:pPr>
          <a:r>
            <a:rPr lang="es-MX" sz="4000" b="1" i="0" strike="noStrike">
              <a:solidFill>
                <a:srgbClr val="FFFFFF"/>
              </a:solidFill>
              <a:latin typeface="Calibri"/>
            </a:rPr>
            <a:t>EJERCICIO</a:t>
          </a:r>
          <a:r>
            <a:rPr lang="es-MX" sz="4000" b="1" i="0" strike="noStrike" baseline="0">
              <a:solidFill>
                <a:srgbClr val="FFFFFF"/>
              </a:solidFill>
              <a:latin typeface="Calibri"/>
            </a:rPr>
            <a:t> FISCAL </a:t>
          </a:r>
          <a:r>
            <a:rPr lang="es-MX" sz="4000" b="1" i="0" strike="noStrike">
              <a:solidFill>
                <a:srgbClr val="FFFFFF"/>
              </a:solidFill>
              <a:latin typeface="Calibri"/>
            </a:rPr>
            <a:t>2016</a:t>
          </a:r>
        </a:p>
        <a:p>
          <a:pPr algn="ctr" rtl="1">
            <a:defRPr sz="1000"/>
          </a:pPr>
          <a:r>
            <a:rPr lang="es-MX" sz="4000" b="1" i="0" strike="noStrike">
              <a:solidFill>
                <a:srgbClr val="FFFFFF"/>
              </a:solidFill>
              <a:latin typeface="+mn-lt"/>
            </a:rPr>
            <a:t> (PESOS M.N.)</a:t>
          </a:r>
        </a:p>
      </xdr:txBody>
    </xdr:sp>
    <xdr:clientData/>
  </xdr:twoCellAnchor>
  <xdr:twoCellAnchor>
    <xdr:from>
      <xdr:col>3</xdr:col>
      <xdr:colOff>976300</xdr:colOff>
      <xdr:row>137</xdr:row>
      <xdr:rowOff>83294</xdr:rowOff>
    </xdr:from>
    <xdr:to>
      <xdr:col>19</xdr:col>
      <xdr:colOff>1142987</xdr:colOff>
      <xdr:row>140</xdr:row>
      <xdr:rowOff>273795</xdr:rowOff>
    </xdr:to>
    <xdr:sp macro="" textlink="">
      <xdr:nvSpPr>
        <xdr:cNvPr id="14" name="13 CuadroTexto"/>
        <xdr:cNvSpPr txBox="1"/>
      </xdr:nvSpPr>
      <xdr:spPr>
        <a:xfrm>
          <a:off x="7131831" y="48160732"/>
          <a:ext cx="20562094" cy="122634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000" b="0">
              <a:latin typeface="Arial" panose="020B0604020202020204" pitchFamily="34" charset="0"/>
              <a:cs typeface="Arial" panose="020B0604020202020204" pitchFamily="34" charset="0"/>
            </a:rPr>
            <a:t>Programa,</a:t>
          </a:r>
          <a:r>
            <a:rPr lang="es-MX" sz="3000" b="0" baseline="0">
              <a:latin typeface="Arial" panose="020B0604020202020204" pitchFamily="34" charset="0"/>
              <a:cs typeface="Arial" panose="020B0604020202020204" pitchFamily="34" charset="0"/>
            </a:rPr>
            <a:t> aprobado por el H. Comité de Adquisiciones, Arrendamientos y Servicios, en su primer sesión ordinaria llevada a cabo el 27 de enero de 2016</a:t>
          </a:r>
          <a:endParaRPr lang="es-MX" sz="3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1416831</xdr:colOff>
      <xdr:row>130</xdr:row>
      <xdr:rowOff>476225</xdr:rowOff>
    </xdr:from>
    <xdr:to>
      <xdr:col>18</xdr:col>
      <xdr:colOff>952491</xdr:colOff>
      <xdr:row>132</xdr:row>
      <xdr:rowOff>869144</xdr:rowOff>
    </xdr:to>
    <xdr:sp macro="" textlink="">
      <xdr:nvSpPr>
        <xdr:cNvPr id="7" name="6 CuadroTexto"/>
        <xdr:cNvSpPr txBox="1"/>
      </xdr:nvSpPr>
      <xdr:spPr>
        <a:xfrm>
          <a:off x="9286862" y="45398506"/>
          <a:ext cx="16252035" cy="148829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800" b="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"Dada la astringencia financiera del presupuesto 2016, el Programa Anual de Adquisiciones Arrendamientos y Servicios podrá ser objeto de modificaciones mensualmente, dependiendo de las ampliaciones o reducciones presupuestarias que se otorguen a la Institución"</a:t>
          </a:r>
        </a:p>
        <a:p>
          <a:pPr algn="ctr"/>
          <a:endParaRPr lang="es-MX" sz="3000" b="0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3922596</xdr:colOff>
      <xdr:row>9</xdr:row>
      <xdr:rowOff>65026</xdr:rowOff>
    </xdr:to>
    <xdr:pic>
      <xdr:nvPicPr>
        <xdr:cNvPr id="9" name="Imagen 8" descr="segob_1-0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2750"/>
          <a:ext cx="4970346" cy="1557276"/>
        </a:xfrm>
        <a:prstGeom prst="rect">
          <a:avLst/>
        </a:prstGeom>
      </xdr:spPr>
    </xdr:pic>
    <xdr:clientData/>
  </xdr:twoCellAnchor>
  <xdr:twoCellAnchor editAs="oneCell">
    <xdr:from>
      <xdr:col>17</xdr:col>
      <xdr:colOff>1031875</xdr:colOff>
      <xdr:row>2</xdr:row>
      <xdr:rowOff>183534</xdr:rowOff>
    </xdr:from>
    <xdr:to>
      <xdr:col>19</xdr:col>
      <xdr:colOff>1633031</xdr:colOff>
      <xdr:row>7</xdr:row>
      <xdr:rowOff>85523</xdr:rowOff>
    </xdr:to>
    <xdr:pic>
      <xdr:nvPicPr>
        <xdr:cNvPr id="10" name="Imagen 9" descr="pfhor_bla-0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38375" y="596284"/>
          <a:ext cx="4284156" cy="1076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T168"/>
  <sheetViews>
    <sheetView tabSelected="1" view="pageBreakPreview" topLeftCell="B1" zoomScale="80" zoomScaleNormal="70" zoomScaleSheetLayoutView="80" zoomScalePageLayoutView="70" workbookViewId="0">
      <selection activeCell="A7" sqref="A7:T7"/>
    </sheetView>
  </sheetViews>
  <sheetFormatPr baseColWidth="10" defaultRowHeight="13"/>
  <cols>
    <col min="1" max="1" width="7.83203125" style="8" hidden="1" customWidth="1"/>
    <col min="2" max="2" width="13.6640625" style="10" customWidth="1"/>
    <col min="3" max="3" width="78.5" style="8" customWidth="1"/>
    <col min="4" max="4" width="25.6640625" style="9" customWidth="1"/>
    <col min="5" max="5" width="25.83203125" style="9" customWidth="1"/>
    <col min="6" max="6" width="26.33203125" style="9" customWidth="1"/>
    <col min="7" max="7" width="27.5" style="9" customWidth="1"/>
    <col min="8" max="8" width="17.33203125" style="9" customWidth="1"/>
    <col min="9" max="9" width="17.6640625" style="9" customWidth="1"/>
    <col min="10" max="10" width="28.33203125" style="9" customWidth="1"/>
    <col min="11" max="11" width="20.5" style="9" customWidth="1"/>
    <col min="12" max="15" width="8" style="9" customWidth="1"/>
    <col min="16" max="16" width="16.5" style="9" customWidth="1"/>
    <col min="17" max="17" width="19.83203125" style="9" customWidth="1"/>
    <col min="18" max="18" width="18.6640625" style="9" customWidth="1"/>
    <col min="19" max="19" width="29.5" style="9" customWidth="1"/>
    <col min="20" max="20" width="21.83203125" style="8" customWidth="1"/>
    <col min="21" max="21" width="11.5" style="8" customWidth="1"/>
    <col min="22" max="16384" width="10.83203125" style="8"/>
  </cols>
  <sheetData>
    <row r="1" spans="1:20" customFormat="1" ht="12.75">
      <c r="B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40"/>
    </row>
    <row r="2" spans="1:20" customFormat="1" ht="20.25" customHeight="1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1:20" customFormat="1" ht="20.25" customHeight="1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1:20" customFormat="1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5" spans="1:20" customFormat="1" ht="18" customHeight="1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</row>
    <row r="6" spans="1:20" customFormat="1" ht="18" customHeight="1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</row>
    <row r="7" spans="1:20" customFormat="1" ht="18" customHeight="1">
      <c r="A7" s="18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</row>
    <row r="8" spans="1:20" customFormat="1" ht="12.75">
      <c r="B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40"/>
    </row>
    <row r="9" spans="1:20" customFormat="1" ht="12.75">
      <c r="B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40"/>
    </row>
    <row r="10" spans="1:20" customFormat="1" ht="12.75">
      <c r="B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40"/>
    </row>
    <row r="11" spans="1:20" customFormat="1" ht="12.75">
      <c r="B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40"/>
    </row>
    <row r="12" spans="1:20" customFormat="1" ht="12.75">
      <c r="B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40"/>
    </row>
    <row r="13" spans="1:20" s="3" customFormat="1" ht="17">
      <c r="A13" s="211" t="s">
        <v>16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</row>
    <row r="14" spans="1:20" s="2" customFormat="1" ht="17">
      <c r="A14" s="214" t="s">
        <v>138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</row>
    <row r="15" spans="1:20" s="2" customFormat="1" ht="17">
      <c r="A15" s="215"/>
      <c r="B15" s="215"/>
      <c r="C15" s="2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12"/>
      <c r="Q15" s="12"/>
      <c r="R15" s="12"/>
      <c r="S15" s="12"/>
      <c r="T15" s="13" t="s">
        <v>37</v>
      </c>
    </row>
    <row r="16" spans="1:20" s="2" customFormat="1" ht="18.75" customHeight="1" thickBot="1">
      <c r="A16" s="1"/>
      <c r="B16" s="5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20" s="18" customFormat="1" ht="27.75" customHeight="1" thickTop="1" thickBot="1">
      <c r="A17" s="15"/>
      <c r="B17" s="15"/>
      <c r="C17" s="16" t="s">
        <v>119</v>
      </c>
      <c r="D17" s="16" t="s">
        <v>120</v>
      </c>
      <c r="E17" s="17" t="s">
        <v>137</v>
      </c>
      <c r="F17" s="16" t="s">
        <v>121</v>
      </c>
      <c r="G17" s="16" t="s">
        <v>122</v>
      </c>
      <c r="H17" s="31" t="s">
        <v>123</v>
      </c>
      <c r="I17" s="16" t="s">
        <v>124</v>
      </c>
      <c r="J17" s="16" t="s">
        <v>125</v>
      </c>
      <c r="K17" s="16" t="s">
        <v>112</v>
      </c>
      <c r="L17" s="16" t="s">
        <v>126</v>
      </c>
      <c r="M17" s="16" t="s">
        <v>127</v>
      </c>
      <c r="N17" s="16" t="s">
        <v>128</v>
      </c>
      <c r="O17" s="16" t="s">
        <v>129</v>
      </c>
      <c r="P17" s="16" t="s">
        <v>130</v>
      </c>
      <c r="Q17" s="16" t="s">
        <v>131</v>
      </c>
      <c r="R17" s="16" t="s">
        <v>132</v>
      </c>
      <c r="S17" s="16" t="s">
        <v>133</v>
      </c>
      <c r="T17" s="16" t="s">
        <v>134</v>
      </c>
    </row>
    <row r="18" spans="1:20" s="74" customFormat="1" ht="65.25" customHeight="1" thickTop="1" thickBot="1">
      <c r="A18" s="216" t="s">
        <v>111</v>
      </c>
      <c r="B18" s="212" t="s">
        <v>9</v>
      </c>
      <c r="C18" s="185" t="s">
        <v>135</v>
      </c>
      <c r="D18" s="185" t="s">
        <v>17</v>
      </c>
      <c r="E18" s="207" t="s">
        <v>69</v>
      </c>
      <c r="F18" s="185" t="s">
        <v>18</v>
      </c>
      <c r="G18" s="185" t="s">
        <v>19</v>
      </c>
      <c r="H18" s="181" t="s">
        <v>20</v>
      </c>
      <c r="I18" s="185" t="s">
        <v>21</v>
      </c>
      <c r="J18" s="185" t="s">
        <v>22</v>
      </c>
      <c r="K18" s="209" t="s">
        <v>23</v>
      </c>
      <c r="L18" s="218" t="s">
        <v>24</v>
      </c>
      <c r="M18" s="219"/>
      <c r="N18" s="219"/>
      <c r="O18" s="220"/>
      <c r="P18" s="181" t="s">
        <v>25</v>
      </c>
      <c r="Q18" s="183" t="s">
        <v>136</v>
      </c>
      <c r="R18" s="185" t="s">
        <v>26</v>
      </c>
      <c r="S18" s="185" t="s">
        <v>27</v>
      </c>
      <c r="T18" s="185" t="s">
        <v>28</v>
      </c>
    </row>
    <row r="19" spans="1:20" s="75" customFormat="1" ht="37.5" customHeight="1" thickTop="1" thickBot="1">
      <c r="A19" s="217"/>
      <c r="B19" s="213"/>
      <c r="C19" s="186"/>
      <c r="D19" s="186"/>
      <c r="E19" s="208"/>
      <c r="F19" s="186"/>
      <c r="G19" s="186"/>
      <c r="H19" s="182"/>
      <c r="I19" s="186"/>
      <c r="J19" s="186"/>
      <c r="K19" s="210"/>
      <c r="L19" s="160" t="s">
        <v>112</v>
      </c>
      <c r="M19" s="161" t="s">
        <v>113</v>
      </c>
      <c r="N19" s="161" t="s">
        <v>114</v>
      </c>
      <c r="O19" s="161" t="s">
        <v>115</v>
      </c>
      <c r="P19" s="182"/>
      <c r="Q19" s="184"/>
      <c r="R19" s="186"/>
      <c r="S19" s="186"/>
      <c r="T19" s="186"/>
    </row>
    <row r="20" spans="1:20" s="75" customFormat="1" ht="37.5" customHeight="1" thickTop="1" thickBot="1">
      <c r="A20" s="76"/>
      <c r="B20" s="172">
        <v>2100</v>
      </c>
      <c r="C20" s="173" t="s">
        <v>156</v>
      </c>
      <c r="D20" s="108"/>
      <c r="E20" s="109"/>
      <c r="F20" s="108"/>
      <c r="G20" s="108"/>
      <c r="H20" s="108"/>
      <c r="I20" s="108"/>
      <c r="J20" s="108"/>
      <c r="K20" s="108"/>
      <c r="L20" s="110"/>
      <c r="M20" s="110"/>
      <c r="N20" s="110"/>
      <c r="O20" s="110"/>
      <c r="P20" s="108"/>
      <c r="Q20" s="110"/>
      <c r="R20" s="108"/>
      <c r="S20" s="108"/>
      <c r="T20" s="108"/>
    </row>
    <row r="21" spans="1:20" s="11" customFormat="1" ht="24" customHeight="1" thickTop="1">
      <c r="A21" s="67">
        <v>1</v>
      </c>
      <c r="B21" s="52">
        <v>21101</v>
      </c>
      <c r="C21" s="56" t="s">
        <v>166</v>
      </c>
      <c r="D21" s="111">
        <v>9998107</v>
      </c>
      <c r="E21" s="112">
        <v>9998107</v>
      </c>
      <c r="F21" s="113">
        <v>0</v>
      </c>
      <c r="G21" s="112">
        <v>9998107</v>
      </c>
      <c r="H21" s="162">
        <v>1</v>
      </c>
      <c r="I21" s="118">
        <v>97</v>
      </c>
      <c r="J21" s="118" t="s">
        <v>130</v>
      </c>
      <c r="K21" s="118">
        <v>9</v>
      </c>
      <c r="L21" s="114">
        <v>25</v>
      </c>
      <c r="M21" s="114">
        <v>25</v>
      </c>
      <c r="N21" s="114">
        <v>25</v>
      </c>
      <c r="O21" s="114">
        <v>25</v>
      </c>
      <c r="P21" s="163">
        <v>42396</v>
      </c>
      <c r="Q21" s="114">
        <v>0</v>
      </c>
      <c r="R21" s="118">
        <v>0</v>
      </c>
      <c r="S21" s="118">
        <v>0</v>
      </c>
      <c r="T21" s="118" t="s">
        <v>13</v>
      </c>
    </row>
    <row r="22" spans="1:20" s="11" customFormat="1" ht="24" customHeight="1">
      <c r="A22" s="68">
        <f>A21+1</f>
        <v>2</v>
      </c>
      <c r="B22" s="119">
        <v>21201</v>
      </c>
      <c r="C22" s="139" t="s">
        <v>167</v>
      </c>
      <c r="D22" s="111">
        <v>687258</v>
      </c>
      <c r="E22" s="105">
        <v>687258</v>
      </c>
      <c r="F22" s="105">
        <v>147195.66715071935</v>
      </c>
      <c r="G22" s="105">
        <v>687258</v>
      </c>
      <c r="H22" s="94">
        <v>267.19739587782351</v>
      </c>
      <c r="I22" s="90">
        <v>542</v>
      </c>
      <c r="J22" s="90" t="s">
        <v>130</v>
      </c>
      <c r="K22" s="90">
        <v>9</v>
      </c>
      <c r="L22" s="90">
        <v>25</v>
      </c>
      <c r="M22" s="90">
        <v>25</v>
      </c>
      <c r="N22" s="90">
        <v>25</v>
      </c>
      <c r="O22" s="90">
        <v>25</v>
      </c>
      <c r="P22" s="163">
        <v>42396</v>
      </c>
      <c r="Q22" s="90">
        <v>0</v>
      </c>
      <c r="R22" s="90">
        <v>0</v>
      </c>
      <c r="S22" s="97">
        <v>0</v>
      </c>
      <c r="T22" s="114" t="s">
        <v>15</v>
      </c>
    </row>
    <row r="23" spans="1:20" s="11" customFormat="1" ht="17">
      <c r="A23" s="68" t="e">
        <f>#REF!+1</f>
        <v>#REF!</v>
      </c>
      <c r="B23" s="119">
        <v>21401</v>
      </c>
      <c r="C23" s="139" t="s">
        <v>168</v>
      </c>
      <c r="D23" s="111">
        <v>1218903.9904284244</v>
      </c>
      <c r="E23" s="115">
        <v>1218903.9904284244</v>
      </c>
      <c r="F23" s="115">
        <v>0</v>
      </c>
      <c r="G23" s="115">
        <v>0</v>
      </c>
      <c r="H23" s="94">
        <v>4591.4847401248062</v>
      </c>
      <c r="I23" s="90">
        <v>542</v>
      </c>
      <c r="J23" s="90" t="s">
        <v>112</v>
      </c>
      <c r="K23" s="90">
        <v>9</v>
      </c>
      <c r="L23" s="90">
        <v>0</v>
      </c>
      <c r="M23" s="90">
        <v>0</v>
      </c>
      <c r="N23" s="90">
        <v>100</v>
      </c>
      <c r="O23" s="90">
        <v>0</v>
      </c>
      <c r="P23" s="163">
        <v>42396</v>
      </c>
      <c r="Q23" s="90">
        <v>0</v>
      </c>
      <c r="R23" s="90">
        <v>0</v>
      </c>
      <c r="S23" s="90">
        <v>0</v>
      </c>
      <c r="T23" s="90" t="s">
        <v>15</v>
      </c>
    </row>
    <row r="24" spans="1:20" s="11" customFormat="1" ht="24.75" customHeight="1">
      <c r="A24" s="68" t="e">
        <f t="shared" ref="A24:A80" si="0">A23+1</f>
        <v>#REF!</v>
      </c>
      <c r="B24" s="118">
        <v>21501</v>
      </c>
      <c r="C24" s="168" t="s">
        <v>169</v>
      </c>
      <c r="D24" s="111">
        <v>2637234.5328329182</v>
      </c>
      <c r="E24" s="105">
        <v>2637234.5328329182</v>
      </c>
      <c r="F24" s="105">
        <v>2512488.6977771833</v>
      </c>
      <c r="G24" s="105">
        <v>2637234.5328329182</v>
      </c>
      <c r="H24" s="94">
        <v>129.76863384355698</v>
      </c>
      <c r="I24" s="90">
        <v>542</v>
      </c>
      <c r="J24" s="90" t="s">
        <v>130</v>
      </c>
      <c r="K24" s="90">
        <v>9</v>
      </c>
      <c r="L24" s="90">
        <v>25</v>
      </c>
      <c r="M24" s="90">
        <v>25</v>
      </c>
      <c r="N24" s="90">
        <v>25</v>
      </c>
      <c r="O24" s="90">
        <v>25</v>
      </c>
      <c r="P24" s="163">
        <v>42396</v>
      </c>
      <c r="Q24" s="90">
        <v>0</v>
      </c>
      <c r="R24" s="90">
        <v>0</v>
      </c>
      <c r="S24" s="90">
        <v>0</v>
      </c>
      <c r="T24" s="90" t="s">
        <v>15</v>
      </c>
    </row>
    <row r="25" spans="1:20" s="11" customFormat="1" ht="25.5" customHeight="1">
      <c r="A25" s="68" t="e">
        <f>#REF!+1</f>
        <v>#REF!</v>
      </c>
      <c r="B25" s="166">
        <v>21601</v>
      </c>
      <c r="C25" s="167" t="s">
        <v>170</v>
      </c>
      <c r="D25" s="111">
        <v>2806239.9875473385</v>
      </c>
      <c r="E25" s="105">
        <v>2806239.9875473385</v>
      </c>
      <c r="F25" s="105">
        <v>2490907.8535163645</v>
      </c>
      <c r="G25" s="105">
        <v>2806239.9875473385</v>
      </c>
      <c r="H25" s="94">
        <v>58144.657625725027</v>
      </c>
      <c r="I25" s="116">
        <v>542</v>
      </c>
      <c r="J25" s="116" t="s">
        <v>130</v>
      </c>
      <c r="K25" s="116">
        <v>9</v>
      </c>
      <c r="L25" s="116">
        <v>25</v>
      </c>
      <c r="M25" s="116">
        <v>25</v>
      </c>
      <c r="N25" s="116">
        <v>25</v>
      </c>
      <c r="O25" s="116">
        <v>25</v>
      </c>
      <c r="P25" s="163">
        <v>42396</v>
      </c>
      <c r="Q25" s="116">
        <v>0</v>
      </c>
      <c r="R25" s="116">
        <v>0</v>
      </c>
      <c r="S25" s="116">
        <v>0</v>
      </c>
      <c r="T25" s="116" t="s">
        <v>15</v>
      </c>
    </row>
    <row r="26" spans="1:20" s="11" customFormat="1" ht="25.5" customHeight="1">
      <c r="A26" s="68"/>
      <c r="B26" s="172">
        <v>2200</v>
      </c>
      <c r="C26" s="173" t="s">
        <v>171</v>
      </c>
      <c r="D26" s="111"/>
      <c r="E26" s="105"/>
      <c r="F26" s="105"/>
      <c r="G26" s="105"/>
      <c r="H26" s="94"/>
      <c r="I26" s="90"/>
      <c r="J26" s="90"/>
      <c r="K26" s="90"/>
      <c r="L26" s="90"/>
      <c r="M26" s="90"/>
      <c r="N26" s="90"/>
      <c r="O26" s="90"/>
      <c r="P26" s="163">
        <v>42396</v>
      </c>
      <c r="Q26" s="90"/>
      <c r="R26" s="90"/>
      <c r="S26" s="90"/>
      <c r="T26" s="90"/>
    </row>
    <row r="27" spans="1:20" s="11" customFormat="1" ht="51">
      <c r="A27" s="68" t="e">
        <f>#REF!+1</f>
        <v>#REF!</v>
      </c>
      <c r="B27" s="53">
        <v>22101</v>
      </c>
      <c r="C27" s="55" t="s">
        <v>72</v>
      </c>
      <c r="D27" s="111">
        <v>188021049.90444916</v>
      </c>
      <c r="E27" s="105">
        <v>188021049.90444916</v>
      </c>
      <c r="F27" s="105">
        <v>25618.046121531763</v>
      </c>
      <c r="G27" s="105">
        <v>187995431.85832763</v>
      </c>
      <c r="H27" s="94">
        <v>93762.319956919731</v>
      </c>
      <c r="I27" s="90">
        <v>97</v>
      </c>
      <c r="J27" s="90" t="s">
        <v>112</v>
      </c>
      <c r="K27" s="90">
        <v>9</v>
      </c>
      <c r="L27" s="90">
        <v>25</v>
      </c>
      <c r="M27" s="90">
        <v>25</v>
      </c>
      <c r="N27" s="90">
        <v>25</v>
      </c>
      <c r="O27" s="90">
        <v>25</v>
      </c>
      <c r="P27" s="163">
        <v>42396</v>
      </c>
      <c r="Q27" s="90">
        <v>0</v>
      </c>
      <c r="R27" s="90">
        <v>0</v>
      </c>
      <c r="S27" s="90">
        <v>0</v>
      </c>
      <c r="T27" s="90" t="s">
        <v>13</v>
      </c>
    </row>
    <row r="28" spans="1:20" s="11" customFormat="1" ht="34">
      <c r="A28" s="68" t="e">
        <f>A27+1</f>
        <v>#REF!</v>
      </c>
      <c r="B28" s="119">
        <v>22104</v>
      </c>
      <c r="C28" s="139" t="s">
        <v>73</v>
      </c>
      <c r="D28" s="111">
        <v>3371065</v>
      </c>
      <c r="E28" s="115">
        <v>3371065</v>
      </c>
      <c r="F28" s="115">
        <v>0</v>
      </c>
      <c r="G28" s="115">
        <v>3371065</v>
      </c>
      <c r="H28" s="94">
        <v>0.75091824771894322</v>
      </c>
      <c r="I28" s="90">
        <v>97</v>
      </c>
      <c r="J28" s="90" t="s">
        <v>130</v>
      </c>
      <c r="K28" s="90">
        <v>9</v>
      </c>
      <c r="L28" s="90">
        <v>25</v>
      </c>
      <c r="M28" s="90">
        <v>25</v>
      </c>
      <c r="N28" s="90">
        <v>25</v>
      </c>
      <c r="O28" s="90">
        <v>25</v>
      </c>
      <c r="P28" s="163">
        <v>42396</v>
      </c>
      <c r="Q28" s="90">
        <v>0</v>
      </c>
      <c r="R28" s="90">
        <v>0</v>
      </c>
      <c r="S28" s="90">
        <v>0</v>
      </c>
      <c r="T28" s="90" t="s">
        <v>15</v>
      </c>
    </row>
    <row r="29" spans="1:20" s="11" customFormat="1" ht="34">
      <c r="A29" s="68" t="e">
        <f>#REF!+1</f>
        <v>#REF!</v>
      </c>
      <c r="B29" s="101">
        <v>22106</v>
      </c>
      <c r="C29" s="140" t="s">
        <v>74</v>
      </c>
      <c r="D29" s="111">
        <v>5956415.9999999991</v>
      </c>
      <c r="E29" s="105">
        <v>5956415.9999999991</v>
      </c>
      <c r="F29" s="105">
        <v>3122825.0804248857</v>
      </c>
      <c r="G29" s="105">
        <v>5956415.9999999991</v>
      </c>
      <c r="H29" s="94">
        <v>1989.4560513455629</v>
      </c>
      <c r="I29" s="90">
        <v>97</v>
      </c>
      <c r="J29" s="90" t="s">
        <v>130</v>
      </c>
      <c r="K29" s="90">
        <v>9</v>
      </c>
      <c r="L29" s="90">
        <v>25</v>
      </c>
      <c r="M29" s="90">
        <v>25</v>
      </c>
      <c r="N29" s="90">
        <v>25</v>
      </c>
      <c r="O29" s="90">
        <v>25</v>
      </c>
      <c r="P29" s="163">
        <v>42396</v>
      </c>
      <c r="Q29" s="90">
        <v>0</v>
      </c>
      <c r="R29" s="90">
        <v>0</v>
      </c>
      <c r="S29" s="90">
        <v>0</v>
      </c>
      <c r="T29" s="90" t="s">
        <v>14</v>
      </c>
    </row>
    <row r="30" spans="1:20" s="11" customFormat="1" ht="17">
      <c r="A30" s="68" t="e">
        <f t="shared" si="0"/>
        <v>#REF!</v>
      </c>
      <c r="B30" s="119">
        <v>22201</v>
      </c>
      <c r="C30" s="169" t="s">
        <v>75</v>
      </c>
      <c r="D30" s="111">
        <v>3979270.9123839736</v>
      </c>
      <c r="E30" s="105">
        <v>3979270.9123839736</v>
      </c>
      <c r="F30" s="105">
        <v>3979270.9123839736</v>
      </c>
      <c r="G30" s="105">
        <v>3979270.9123839736</v>
      </c>
      <c r="H30" s="94">
        <v>15373.335501214158</v>
      </c>
      <c r="I30" s="90">
        <v>125</v>
      </c>
      <c r="J30" s="90" t="s">
        <v>130</v>
      </c>
      <c r="K30" s="90">
        <v>9</v>
      </c>
      <c r="L30" s="90">
        <v>25</v>
      </c>
      <c r="M30" s="90">
        <v>25</v>
      </c>
      <c r="N30" s="90">
        <v>25</v>
      </c>
      <c r="O30" s="90">
        <v>25</v>
      </c>
      <c r="P30" s="163">
        <v>42396</v>
      </c>
      <c r="Q30" s="90">
        <v>0</v>
      </c>
      <c r="R30" s="90">
        <v>0</v>
      </c>
      <c r="S30" s="90">
        <v>0</v>
      </c>
      <c r="T30" s="90" t="s">
        <v>13</v>
      </c>
    </row>
    <row r="31" spans="1:20" s="11" customFormat="1" ht="23.25" customHeight="1">
      <c r="A31" s="68" t="e">
        <f t="shared" si="0"/>
        <v>#REF!</v>
      </c>
      <c r="B31" s="52">
        <v>22301</v>
      </c>
      <c r="C31" s="54" t="s">
        <v>76</v>
      </c>
      <c r="D31" s="111">
        <v>217122.94072966056</v>
      </c>
      <c r="E31" s="105">
        <v>217122.94072966056</v>
      </c>
      <c r="F31" s="105">
        <v>187321.63167894652</v>
      </c>
      <c r="G31" s="105">
        <v>217122.94072966056</v>
      </c>
      <c r="H31" s="94">
        <v>7807.9429712870806</v>
      </c>
      <c r="I31" s="90">
        <v>542</v>
      </c>
      <c r="J31" s="90" t="s">
        <v>130</v>
      </c>
      <c r="K31" s="90">
        <v>9</v>
      </c>
      <c r="L31" s="90">
        <v>25</v>
      </c>
      <c r="M31" s="90">
        <v>25</v>
      </c>
      <c r="N31" s="90">
        <v>25</v>
      </c>
      <c r="O31" s="90">
        <v>25</v>
      </c>
      <c r="P31" s="163">
        <v>42396</v>
      </c>
      <c r="Q31" s="90">
        <v>0</v>
      </c>
      <c r="R31" s="90">
        <v>0</v>
      </c>
      <c r="S31" s="90">
        <v>0</v>
      </c>
      <c r="T31" s="90" t="s">
        <v>14</v>
      </c>
    </row>
    <row r="32" spans="1:20" s="11" customFormat="1" ht="30" customHeight="1">
      <c r="A32" s="68"/>
      <c r="B32" s="172">
        <v>2400</v>
      </c>
      <c r="C32" s="173" t="s">
        <v>157</v>
      </c>
      <c r="D32" s="111"/>
      <c r="E32" s="105"/>
      <c r="F32" s="105"/>
      <c r="G32" s="105"/>
      <c r="H32" s="94"/>
      <c r="I32" s="90"/>
      <c r="J32" s="90"/>
      <c r="K32" s="90"/>
      <c r="L32" s="90"/>
      <c r="M32" s="90"/>
      <c r="N32" s="90"/>
      <c r="O32" s="90"/>
      <c r="P32" s="95"/>
      <c r="Q32" s="90"/>
      <c r="R32" s="90"/>
      <c r="S32" s="90"/>
      <c r="T32" s="90"/>
    </row>
    <row r="33" spans="1:20" s="11" customFormat="1" ht="25.5" customHeight="1">
      <c r="A33" s="68" t="e">
        <f>#REF!+1</f>
        <v>#REF!</v>
      </c>
      <c r="B33" s="52">
        <v>24101</v>
      </c>
      <c r="C33" s="56" t="s">
        <v>77</v>
      </c>
      <c r="D33" s="111">
        <v>31693.994416200432</v>
      </c>
      <c r="E33" s="105">
        <v>31693.994416200432</v>
      </c>
      <c r="F33" s="105">
        <v>6338.798883240087</v>
      </c>
      <c r="G33" s="105">
        <v>31693.994416200432</v>
      </c>
      <c r="H33" s="94">
        <v>134.90459761137265</v>
      </c>
      <c r="I33" s="114">
        <v>541</v>
      </c>
      <c r="J33" s="114" t="s">
        <v>130</v>
      </c>
      <c r="K33" s="114">
        <v>9</v>
      </c>
      <c r="L33" s="117">
        <v>0</v>
      </c>
      <c r="M33" s="117">
        <v>100</v>
      </c>
      <c r="N33" s="117">
        <v>0</v>
      </c>
      <c r="O33" s="117">
        <v>0</v>
      </c>
      <c r="P33" s="100">
        <v>42396</v>
      </c>
      <c r="Q33" s="117">
        <v>0</v>
      </c>
      <c r="R33" s="114">
        <v>0</v>
      </c>
      <c r="S33" s="114">
        <v>0</v>
      </c>
      <c r="T33" s="118" t="s">
        <v>14</v>
      </c>
    </row>
    <row r="34" spans="1:20" s="11" customFormat="1" ht="25.5" customHeight="1">
      <c r="A34" s="68" t="e">
        <f t="shared" si="0"/>
        <v>#REF!</v>
      </c>
      <c r="B34" s="119">
        <v>24201</v>
      </c>
      <c r="C34" s="139" t="s">
        <v>78</v>
      </c>
      <c r="D34" s="111">
        <v>445051</v>
      </c>
      <c r="E34" s="105">
        <v>445051</v>
      </c>
      <c r="F34" s="105">
        <v>89010.534015798286</v>
      </c>
      <c r="G34" s="105">
        <v>445051</v>
      </c>
      <c r="H34" s="94">
        <v>2129.3507139238609</v>
      </c>
      <c r="I34" s="101">
        <v>542</v>
      </c>
      <c r="J34" s="114" t="s">
        <v>130</v>
      </c>
      <c r="K34" s="119">
        <v>9</v>
      </c>
      <c r="L34" s="99">
        <v>0</v>
      </c>
      <c r="M34" s="99">
        <v>0</v>
      </c>
      <c r="N34" s="99">
        <v>100</v>
      </c>
      <c r="O34" s="99">
        <v>0</v>
      </c>
      <c r="P34" s="100">
        <v>42396</v>
      </c>
      <c r="Q34" s="114">
        <v>0</v>
      </c>
      <c r="R34" s="114">
        <v>0</v>
      </c>
      <c r="S34" s="114">
        <v>0</v>
      </c>
      <c r="T34" s="118" t="s">
        <v>14</v>
      </c>
    </row>
    <row r="35" spans="1:20" s="11" customFormat="1" ht="25.5" customHeight="1">
      <c r="A35" s="68" t="e">
        <f t="shared" si="0"/>
        <v>#REF!</v>
      </c>
      <c r="B35" s="119">
        <v>24301</v>
      </c>
      <c r="C35" s="139" t="s">
        <v>79</v>
      </c>
      <c r="D35" s="111">
        <v>77742.99339306372</v>
      </c>
      <c r="E35" s="105">
        <v>77742.99339306372</v>
      </c>
      <c r="F35" s="105">
        <v>15548.598678612741</v>
      </c>
      <c r="G35" s="105">
        <v>77742.99339306372</v>
      </c>
      <c r="H35" s="94">
        <v>72.081674864254524</v>
      </c>
      <c r="I35" s="114">
        <v>542</v>
      </c>
      <c r="J35" s="114" t="s">
        <v>130</v>
      </c>
      <c r="K35" s="114">
        <v>9</v>
      </c>
      <c r="L35" s="117">
        <v>0</v>
      </c>
      <c r="M35" s="117">
        <v>50</v>
      </c>
      <c r="N35" s="117">
        <v>0</v>
      </c>
      <c r="O35" s="117">
        <v>50</v>
      </c>
      <c r="P35" s="100">
        <v>42396</v>
      </c>
      <c r="Q35" s="117">
        <v>0</v>
      </c>
      <c r="R35" s="114">
        <v>0</v>
      </c>
      <c r="S35" s="114">
        <v>0</v>
      </c>
      <c r="T35" s="118" t="s">
        <v>14</v>
      </c>
    </row>
    <row r="36" spans="1:20" s="11" customFormat="1" ht="25.5" customHeight="1">
      <c r="A36" s="68" t="e">
        <f>A35+1</f>
        <v>#REF!</v>
      </c>
      <c r="B36" s="119">
        <v>24501</v>
      </c>
      <c r="C36" s="139" t="s">
        <v>80</v>
      </c>
      <c r="D36" s="111">
        <v>51410</v>
      </c>
      <c r="E36" s="105">
        <v>51410</v>
      </c>
      <c r="F36" s="105">
        <v>29344.464346834</v>
      </c>
      <c r="G36" s="105">
        <v>51410</v>
      </c>
      <c r="H36" s="94">
        <v>2.9326868225898455</v>
      </c>
      <c r="I36" s="120">
        <v>542</v>
      </c>
      <c r="J36" s="120" t="s">
        <v>130</v>
      </c>
      <c r="K36" s="116">
        <v>9</v>
      </c>
      <c r="L36" s="116">
        <v>100</v>
      </c>
      <c r="M36" s="120">
        <v>0</v>
      </c>
      <c r="N36" s="121">
        <v>0</v>
      </c>
      <c r="O36" s="120">
        <v>0</v>
      </c>
      <c r="P36" s="100">
        <v>42396</v>
      </c>
      <c r="Q36" s="120">
        <v>0</v>
      </c>
      <c r="R36" s="120">
        <v>0</v>
      </c>
      <c r="S36" s="120">
        <v>0</v>
      </c>
      <c r="T36" s="120" t="s">
        <v>14</v>
      </c>
    </row>
    <row r="37" spans="1:20" s="11" customFormat="1" ht="25.5" customHeight="1">
      <c r="A37" s="68" t="e">
        <f t="shared" si="0"/>
        <v>#REF!</v>
      </c>
      <c r="B37" s="119">
        <v>24601</v>
      </c>
      <c r="C37" s="139" t="s">
        <v>81</v>
      </c>
      <c r="D37" s="111">
        <v>15681076.280332245</v>
      </c>
      <c r="E37" s="105">
        <v>15681076.280332245</v>
      </c>
      <c r="F37" s="105">
        <v>3136215.256066449</v>
      </c>
      <c r="G37" s="105">
        <v>15681076.280332245</v>
      </c>
      <c r="H37" s="94">
        <v>155080.55132555999</v>
      </c>
      <c r="I37" s="114">
        <v>542</v>
      </c>
      <c r="J37" s="114" t="s">
        <v>130</v>
      </c>
      <c r="K37" s="114">
        <v>9</v>
      </c>
      <c r="L37" s="122">
        <v>0</v>
      </c>
      <c r="M37" s="122">
        <v>0</v>
      </c>
      <c r="N37" s="122">
        <v>100</v>
      </c>
      <c r="O37" s="122">
        <v>0</v>
      </c>
      <c r="P37" s="100">
        <v>42396</v>
      </c>
      <c r="Q37" s="117">
        <v>0</v>
      </c>
      <c r="R37" s="114">
        <v>0</v>
      </c>
      <c r="S37" s="114">
        <v>0</v>
      </c>
      <c r="T37" s="118" t="s">
        <v>13</v>
      </c>
    </row>
    <row r="38" spans="1:20" s="32" customFormat="1" ht="25.5" customHeight="1">
      <c r="A38" s="69" t="e">
        <f t="shared" si="0"/>
        <v>#REF!</v>
      </c>
      <c r="B38" s="119">
        <v>24701</v>
      </c>
      <c r="C38" s="139" t="s">
        <v>139</v>
      </c>
      <c r="D38" s="111">
        <v>501494.99557976302</v>
      </c>
      <c r="E38" s="105">
        <v>501494.99557976302</v>
      </c>
      <c r="F38" s="105">
        <v>100298.99911595261</v>
      </c>
      <c r="G38" s="106">
        <v>501494.99557976302</v>
      </c>
      <c r="H38" s="102">
        <v>5898.9832850789544</v>
      </c>
      <c r="I38" s="99">
        <v>125</v>
      </c>
      <c r="J38" s="99" t="s">
        <v>130</v>
      </c>
      <c r="K38" s="99">
        <v>9</v>
      </c>
      <c r="L38" s="99">
        <v>0</v>
      </c>
      <c r="M38" s="99">
        <v>0</v>
      </c>
      <c r="N38" s="99">
        <v>100</v>
      </c>
      <c r="O38" s="99">
        <v>0</v>
      </c>
      <c r="P38" s="100">
        <v>42396</v>
      </c>
      <c r="Q38" s="99">
        <v>0</v>
      </c>
      <c r="R38" s="99">
        <v>0</v>
      </c>
      <c r="S38" s="99">
        <v>0</v>
      </c>
      <c r="T38" s="99" t="s">
        <v>14</v>
      </c>
    </row>
    <row r="39" spans="1:20" s="11" customFormat="1" ht="25.5" customHeight="1">
      <c r="A39" s="68" t="e">
        <f t="shared" si="0"/>
        <v>#REF!</v>
      </c>
      <c r="B39" s="119">
        <v>24801</v>
      </c>
      <c r="C39" s="139" t="s">
        <v>117</v>
      </c>
      <c r="D39" s="111">
        <v>200962.96657544465</v>
      </c>
      <c r="E39" s="105">
        <v>200962.96657544465</v>
      </c>
      <c r="F39" s="105">
        <v>40192.593315088932</v>
      </c>
      <c r="G39" s="105">
        <v>200962.96657544465</v>
      </c>
      <c r="H39" s="94">
        <v>1008.3519864494187</v>
      </c>
      <c r="I39" s="114">
        <v>541</v>
      </c>
      <c r="J39" s="114" t="s">
        <v>130</v>
      </c>
      <c r="K39" s="114">
        <v>9</v>
      </c>
      <c r="L39" s="117">
        <v>0</v>
      </c>
      <c r="M39" s="117">
        <v>0</v>
      </c>
      <c r="N39" s="117">
        <v>100</v>
      </c>
      <c r="O39" s="117">
        <v>0</v>
      </c>
      <c r="P39" s="100">
        <v>42396</v>
      </c>
      <c r="Q39" s="117">
        <v>0</v>
      </c>
      <c r="R39" s="114">
        <v>0</v>
      </c>
      <c r="S39" s="114">
        <v>0</v>
      </c>
      <c r="T39" s="118" t="s">
        <v>14</v>
      </c>
    </row>
    <row r="40" spans="1:20" s="11" customFormat="1" ht="25.5" customHeight="1">
      <c r="A40" s="68" t="e">
        <f t="shared" si="0"/>
        <v>#REF!</v>
      </c>
      <c r="B40" s="52">
        <v>24901</v>
      </c>
      <c r="C40" s="56" t="s">
        <v>82</v>
      </c>
      <c r="D40" s="111">
        <v>685530.00000000023</v>
      </c>
      <c r="E40" s="105">
        <v>685530.00000000023</v>
      </c>
      <c r="F40" s="105">
        <v>137106.00000000006</v>
      </c>
      <c r="G40" s="105">
        <v>685530.00000000023</v>
      </c>
      <c r="H40" s="94">
        <v>879.53149139180243</v>
      </c>
      <c r="I40" s="101">
        <v>455</v>
      </c>
      <c r="J40" s="118" t="s">
        <v>130</v>
      </c>
      <c r="K40" s="101">
        <v>9</v>
      </c>
      <c r="L40" s="114">
        <v>0</v>
      </c>
      <c r="M40" s="114">
        <v>0</v>
      </c>
      <c r="N40" s="114">
        <v>100</v>
      </c>
      <c r="O40" s="114">
        <v>0</v>
      </c>
      <c r="P40" s="100">
        <v>42396</v>
      </c>
      <c r="Q40" s="90">
        <v>0</v>
      </c>
      <c r="R40" s="101">
        <v>0</v>
      </c>
      <c r="S40" s="118">
        <v>0</v>
      </c>
      <c r="T40" s="118" t="s">
        <v>15</v>
      </c>
    </row>
    <row r="41" spans="1:20" s="11" customFormat="1" ht="25.5" customHeight="1">
      <c r="A41" s="68"/>
      <c r="B41" s="172">
        <v>2500</v>
      </c>
      <c r="C41" s="173" t="s">
        <v>83</v>
      </c>
      <c r="D41" s="111"/>
      <c r="E41" s="105"/>
      <c r="F41" s="105"/>
      <c r="G41" s="105"/>
      <c r="H41" s="94"/>
      <c r="I41" s="90"/>
      <c r="J41" s="90"/>
      <c r="K41" s="90"/>
      <c r="L41" s="90"/>
      <c r="M41" s="90"/>
      <c r="N41" s="90"/>
      <c r="O41" s="90"/>
      <c r="P41" s="95"/>
      <c r="Q41" s="90"/>
      <c r="R41" s="90"/>
      <c r="S41" s="90"/>
      <c r="T41" s="90"/>
    </row>
    <row r="42" spans="1:20" s="11" customFormat="1" ht="21.75" customHeight="1">
      <c r="A42" s="68" t="e">
        <f>A40+1</f>
        <v>#REF!</v>
      </c>
      <c r="B42" s="53">
        <v>25101</v>
      </c>
      <c r="C42" s="56" t="s">
        <v>84</v>
      </c>
      <c r="D42" s="111">
        <v>10294039.144308826</v>
      </c>
      <c r="E42" s="105">
        <v>10294039.144308826</v>
      </c>
      <c r="F42" s="105">
        <v>5935021.5729709202</v>
      </c>
      <c r="G42" s="105">
        <v>5814970.4982592305</v>
      </c>
      <c r="H42" s="94">
        <v>134156.94618079482</v>
      </c>
      <c r="I42" s="101">
        <v>542</v>
      </c>
      <c r="J42" s="118" t="s">
        <v>112</v>
      </c>
      <c r="K42" s="101">
        <v>9</v>
      </c>
      <c r="L42" s="114">
        <v>0</v>
      </c>
      <c r="M42" s="114">
        <v>50</v>
      </c>
      <c r="N42" s="114">
        <v>50</v>
      </c>
      <c r="O42" s="114">
        <v>0</v>
      </c>
      <c r="P42" s="100">
        <v>42396</v>
      </c>
      <c r="Q42" s="90">
        <v>0</v>
      </c>
      <c r="R42" s="90">
        <v>0</v>
      </c>
      <c r="S42" s="90">
        <v>0</v>
      </c>
      <c r="T42" s="90" t="s">
        <v>13</v>
      </c>
    </row>
    <row r="43" spans="1:20" s="11" customFormat="1" ht="21.75" customHeight="1">
      <c r="A43" s="68" t="e">
        <f t="shared" si="0"/>
        <v>#REF!</v>
      </c>
      <c r="B43" s="101">
        <v>25201</v>
      </c>
      <c r="C43" s="139" t="s">
        <v>85</v>
      </c>
      <c r="D43" s="111">
        <v>957356.13676118676</v>
      </c>
      <c r="E43" s="105">
        <v>957356.13676118676</v>
      </c>
      <c r="F43" s="105">
        <v>205147.34600737624</v>
      </c>
      <c r="G43" s="105">
        <v>957356.13676118676</v>
      </c>
      <c r="H43" s="94">
        <v>2627.1823936521832</v>
      </c>
      <c r="I43" s="101">
        <v>542</v>
      </c>
      <c r="J43" s="118" t="s">
        <v>130</v>
      </c>
      <c r="K43" s="101">
        <v>9</v>
      </c>
      <c r="L43" s="114">
        <v>0</v>
      </c>
      <c r="M43" s="114">
        <v>100</v>
      </c>
      <c r="N43" s="114">
        <v>0</v>
      </c>
      <c r="O43" s="114">
        <v>0</v>
      </c>
      <c r="P43" s="100">
        <v>42396</v>
      </c>
      <c r="Q43" s="90">
        <v>0</v>
      </c>
      <c r="R43" s="101">
        <v>0</v>
      </c>
      <c r="S43" s="118">
        <v>0</v>
      </c>
      <c r="T43" s="118" t="s">
        <v>15</v>
      </c>
    </row>
    <row r="44" spans="1:20" s="11" customFormat="1" ht="21.75" customHeight="1">
      <c r="A44" s="68" t="e">
        <f t="shared" si="0"/>
        <v>#REF!</v>
      </c>
      <c r="B44" s="119">
        <v>25301</v>
      </c>
      <c r="C44" s="139" t="s">
        <v>86</v>
      </c>
      <c r="D44" s="111">
        <v>11955585.889494997</v>
      </c>
      <c r="E44" s="105">
        <v>11955585.889494997</v>
      </c>
      <c r="F44" s="105">
        <v>1195558.5889494997</v>
      </c>
      <c r="G44" s="105">
        <v>0</v>
      </c>
      <c r="H44" s="94">
        <v>119757.9699918642</v>
      </c>
      <c r="I44" s="122">
        <v>542</v>
      </c>
      <c r="J44" s="122" t="s">
        <v>112</v>
      </c>
      <c r="K44" s="122">
        <v>9</v>
      </c>
      <c r="L44" s="122">
        <v>40</v>
      </c>
      <c r="M44" s="122">
        <v>30</v>
      </c>
      <c r="N44" s="122">
        <v>20</v>
      </c>
      <c r="O44" s="122">
        <v>10</v>
      </c>
      <c r="P44" s="100">
        <v>42396</v>
      </c>
      <c r="Q44" s="122">
        <v>0</v>
      </c>
      <c r="R44" s="122">
        <v>0</v>
      </c>
      <c r="S44" s="122">
        <v>0</v>
      </c>
      <c r="T44" s="122" t="s">
        <v>13</v>
      </c>
    </row>
    <row r="45" spans="1:20" s="11" customFormat="1" ht="21.75" customHeight="1">
      <c r="A45" s="68" t="e">
        <f t="shared" si="0"/>
        <v>#REF!</v>
      </c>
      <c r="B45" s="119">
        <v>25401</v>
      </c>
      <c r="C45" s="139" t="s">
        <v>87</v>
      </c>
      <c r="D45" s="111">
        <v>64708.000695314578</v>
      </c>
      <c r="E45" s="105">
        <v>64708.000695314578</v>
      </c>
      <c r="F45" s="105">
        <v>5292.1381761385765</v>
      </c>
      <c r="G45" s="105">
        <v>4935.5665777816448</v>
      </c>
      <c r="H45" s="94">
        <v>877.75625795333235</v>
      </c>
      <c r="I45" s="90">
        <v>542</v>
      </c>
      <c r="J45" s="90" t="s">
        <v>112</v>
      </c>
      <c r="K45" s="90">
        <v>9</v>
      </c>
      <c r="L45" s="90">
        <v>25</v>
      </c>
      <c r="M45" s="90">
        <v>25</v>
      </c>
      <c r="N45" s="90">
        <v>25</v>
      </c>
      <c r="O45" s="90">
        <v>25</v>
      </c>
      <c r="P45" s="100">
        <v>42396</v>
      </c>
      <c r="Q45" s="90">
        <v>0</v>
      </c>
      <c r="R45" s="90">
        <v>0</v>
      </c>
      <c r="S45" s="90">
        <v>0</v>
      </c>
      <c r="T45" s="116" t="s">
        <v>14</v>
      </c>
    </row>
    <row r="46" spans="1:20" s="11" customFormat="1" ht="21.75" customHeight="1">
      <c r="A46" s="68" t="e">
        <f t="shared" si="0"/>
        <v>#REF!</v>
      </c>
      <c r="B46" s="101">
        <v>25501</v>
      </c>
      <c r="C46" s="139" t="s">
        <v>88</v>
      </c>
      <c r="D46" s="111">
        <v>2336334.0012389221</v>
      </c>
      <c r="E46" s="105">
        <v>2336334.0012389221</v>
      </c>
      <c r="F46" s="105">
        <v>343286.83188109897</v>
      </c>
      <c r="G46" s="105">
        <v>348878.03548476368</v>
      </c>
      <c r="H46" s="94">
        <v>1223.775779003106</v>
      </c>
      <c r="I46" s="90">
        <v>542</v>
      </c>
      <c r="J46" s="90" t="s">
        <v>112</v>
      </c>
      <c r="K46" s="90">
        <v>9</v>
      </c>
      <c r="L46" s="90">
        <v>0</v>
      </c>
      <c r="M46" s="90">
        <v>50</v>
      </c>
      <c r="N46" s="90">
        <v>0</v>
      </c>
      <c r="O46" s="90">
        <v>50</v>
      </c>
      <c r="P46" s="100">
        <v>42396</v>
      </c>
      <c r="Q46" s="90">
        <v>0</v>
      </c>
      <c r="R46" s="90">
        <v>0</v>
      </c>
      <c r="S46" s="97">
        <v>0</v>
      </c>
      <c r="T46" s="90" t="s">
        <v>15</v>
      </c>
    </row>
    <row r="47" spans="1:20" s="11" customFormat="1" ht="21.75" customHeight="1">
      <c r="A47" s="68" t="e">
        <f t="shared" si="0"/>
        <v>#REF!</v>
      </c>
      <c r="B47" s="45">
        <v>25901</v>
      </c>
      <c r="C47" s="170" t="s">
        <v>89</v>
      </c>
      <c r="D47" s="111">
        <v>372399.99999999994</v>
      </c>
      <c r="E47" s="105">
        <v>372399.99999999994</v>
      </c>
      <c r="F47" s="105">
        <v>102008.39512188517</v>
      </c>
      <c r="G47" s="105">
        <v>11976.31867462541</v>
      </c>
      <c r="H47" s="94">
        <v>31.251336608871025</v>
      </c>
      <c r="I47" s="114">
        <v>542</v>
      </c>
      <c r="J47" s="90" t="s">
        <v>112</v>
      </c>
      <c r="K47" s="114">
        <v>9</v>
      </c>
      <c r="L47" s="114">
        <v>40</v>
      </c>
      <c r="M47" s="114">
        <v>30</v>
      </c>
      <c r="N47" s="114">
        <v>20</v>
      </c>
      <c r="O47" s="114">
        <v>10</v>
      </c>
      <c r="P47" s="100">
        <v>42396</v>
      </c>
      <c r="Q47" s="90">
        <v>0</v>
      </c>
      <c r="R47" s="114">
        <v>0</v>
      </c>
      <c r="S47" s="90">
        <v>0</v>
      </c>
      <c r="T47" s="90" t="s">
        <v>14</v>
      </c>
    </row>
    <row r="48" spans="1:20" s="11" customFormat="1" ht="25.5" customHeight="1">
      <c r="A48" s="68"/>
      <c r="B48" s="172">
        <v>2600</v>
      </c>
      <c r="C48" s="173" t="s">
        <v>90</v>
      </c>
      <c r="D48" s="111"/>
      <c r="E48" s="105"/>
      <c r="F48" s="105"/>
      <c r="G48" s="105"/>
      <c r="H48" s="94"/>
      <c r="I48" s="90"/>
      <c r="J48" s="90"/>
      <c r="K48" s="90"/>
      <c r="L48" s="90"/>
      <c r="M48" s="90"/>
      <c r="N48" s="90"/>
      <c r="O48" s="90"/>
      <c r="P48" s="95"/>
      <c r="Q48" s="90"/>
      <c r="R48" s="90"/>
      <c r="S48" s="90"/>
      <c r="T48" s="90"/>
    </row>
    <row r="49" spans="1:20" s="32" customFormat="1" ht="51">
      <c r="A49" s="69" t="e">
        <f>#REF!+1</f>
        <v>#REF!</v>
      </c>
      <c r="B49" s="166">
        <v>26103</v>
      </c>
      <c r="C49" s="58" t="s">
        <v>143</v>
      </c>
      <c r="D49" s="111">
        <v>118536</v>
      </c>
      <c r="E49" s="105">
        <v>118536</v>
      </c>
      <c r="F49" s="106">
        <v>0</v>
      </c>
      <c r="G49" s="106">
        <v>118536</v>
      </c>
      <c r="H49" s="102">
        <v>11.8536</v>
      </c>
      <c r="I49" s="98">
        <v>97</v>
      </c>
      <c r="J49" s="98" t="s">
        <v>130</v>
      </c>
      <c r="K49" s="98">
        <v>24</v>
      </c>
      <c r="L49" s="98">
        <v>25</v>
      </c>
      <c r="M49" s="98">
        <v>25</v>
      </c>
      <c r="N49" s="98">
        <v>25</v>
      </c>
      <c r="O49" s="98">
        <v>25</v>
      </c>
      <c r="P49" s="123">
        <v>42396</v>
      </c>
      <c r="Q49" s="98">
        <v>0</v>
      </c>
      <c r="R49" s="98">
        <v>0</v>
      </c>
      <c r="S49" s="98">
        <v>0</v>
      </c>
      <c r="T49" s="98" t="s">
        <v>14</v>
      </c>
    </row>
    <row r="50" spans="1:20" s="32" customFormat="1" ht="30" customHeight="1">
      <c r="A50" s="69"/>
      <c r="B50" s="172">
        <v>2700</v>
      </c>
      <c r="C50" s="173" t="s">
        <v>91</v>
      </c>
      <c r="D50" s="111"/>
      <c r="E50" s="106"/>
      <c r="F50" s="106"/>
      <c r="G50" s="106"/>
      <c r="H50" s="102"/>
      <c r="I50" s="99"/>
      <c r="J50" s="99"/>
      <c r="K50" s="99"/>
      <c r="L50" s="99"/>
      <c r="M50" s="99"/>
      <c r="N50" s="99"/>
      <c r="O50" s="99"/>
      <c r="P50" s="95"/>
      <c r="Q50" s="99"/>
      <c r="R50" s="99"/>
      <c r="S50" s="99"/>
      <c r="T50" s="99"/>
    </row>
    <row r="51" spans="1:20" s="11" customFormat="1" ht="26.25" customHeight="1">
      <c r="A51" s="68" t="e">
        <f>#REF!+1</f>
        <v>#REF!</v>
      </c>
      <c r="B51" s="52">
        <v>27101</v>
      </c>
      <c r="C51" s="57" t="s">
        <v>92</v>
      </c>
      <c r="D51" s="111">
        <v>762267756</v>
      </c>
      <c r="E51" s="105">
        <v>762267756</v>
      </c>
      <c r="F51" s="105">
        <v>82697710.60383223</v>
      </c>
      <c r="G51" s="105">
        <v>762267756</v>
      </c>
      <c r="H51" s="124">
        <v>202970.75645962407</v>
      </c>
      <c r="I51" s="90">
        <v>542</v>
      </c>
      <c r="J51" s="90" t="s">
        <v>130</v>
      </c>
      <c r="K51" s="90">
        <v>9</v>
      </c>
      <c r="L51" s="90">
        <v>100</v>
      </c>
      <c r="M51" s="90">
        <v>0</v>
      </c>
      <c r="N51" s="90">
        <v>0</v>
      </c>
      <c r="O51" s="90">
        <v>0</v>
      </c>
      <c r="P51" s="100">
        <v>42396</v>
      </c>
      <c r="Q51" s="90">
        <v>0</v>
      </c>
      <c r="R51" s="90">
        <v>0</v>
      </c>
      <c r="S51" s="90">
        <v>0</v>
      </c>
      <c r="T51" s="90" t="s">
        <v>13</v>
      </c>
    </row>
    <row r="52" spans="1:20" s="11" customFormat="1" ht="26.25" customHeight="1">
      <c r="A52" s="68" t="e">
        <f>#REF!+1</f>
        <v>#REF!</v>
      </c>
      <c r="B52" s="119">
        <v>27301</v>
      </c>
      <c r="C52" s="138" t="s">
        <v>140</v>
      </c>
      <c r="D52" s="111">
        <v>37300828</v>
      </c>
      <c r="E52" s="105">
        <v>37300828</v>
      </c>
      <c r="F52" s="105">
        <v>23252320.88639053</v>
      </c>
      <c r="G52" s="105">
        <v>29951019.87928994</v>
      </c>
      <c r="H52" s="94">
        <v>38992.976015779088</v>
      </c>
      <c r="I52" s="116">
        <v>542</v>
      </c>
      <c r="J52" s="116" t="s">
        <v>112</v>
      </c>
      <c r="K52" s="116">
        <v>9</v>
      </c>
      <c r="L52" s="116">
        <v>50</v>
      </c>
      <c r="M52" s="116">
        <v>50</v>
      </c>
      <c r="N52" s="116">
        <v>0</v>
      </c>
      <c r="O52" s="116">
        <v>0</v>
      </c>
      <c r="P52" s="100">
        <v>42396</v>
      </c>
      <c r="Q52" s="116">
        <v>0</v>
      </c>
      <c r="R52" s="116">
        <v>0</v>
      </c>
      <c r="S52" s="116">
        <v>0</v>
      </c>
      <c r="T52" s="148" t="s">
        <v>13</v>
      </c>
    </row>
    <row r="53" spans="1:20" s="11" customFormat="1" ht="26.25" customHeight="1">
      <c r="A53" s="68" t="e">
        <f t="shared" si="0"/>
        <v>#REF!</v>
      </c>
      <c r="B53" s="119">
        <v>27401</v>
      </c>
      <c r="C53" s="151" t="s">
        <v>93</v>
      </c>
      <c r="D53" s="111">
        <v>52390</v>
      </c>
      <c r="E53" s="105">
        <v>52390</v>
      </c>
      <c r="F53" s="105">
        <v>52390</v>
      </c>
      <c r="G53" s="105">
        <v>52390</v>
      </c>
      <c r="H53" s="94">
        <v>3613.1034482758619</v>
      </c>
      <c r="I53" s="120">
        <v>457</v>
      </c>
      <c r="J53" s="120" t="s">
        <v>130</v>
      </c>
      <c r="K53" s="116">
        <v>9</v>
      </c>
      <c r="L53" s="116">
        <v>100</v>
      </c>
      <c r="M53" s="120">
        <v>0</v>
      </c>
      <c r="N53" s="121">
        <v>0</v>
      </c>
      <c r="O53" s="120">
        <v>0</v>
      </c>
      <c r="P53" s="100">
        <v>42396</v>
      </c>
      <c r="Q53" s="120">
        <v>0</v>
      </c>
      <c r="R53" s="120">
        <v>0</v>
      </c>
      <c r="S53" s="120">
        <v>0</v>
      </c>
      <c r="T53" s="120" t="s">
        <v>14</v>
      </c>
    </row>
    <row r="54" spans="1:20" s="11" customFormat="1" ht="26.25" customHeight="1">
      <c r="A54" s="68" t="e">
        <f t="shared" si="0"/>
        <v>#REF!</v>
      </c>
      <c r="B54" s="52">
        <v>27501</v>
      </c>
      <c r="C54" s="57" t="s">
        <v>118</v>
      </c>
      <c r="D54" s="111">
        <v>1579214.0025625527</v>
      </c>
      <c r="E54" s="105">
        <v>1579214.0025625527</v>
      </c>
      <c r="F54" s="105">
        <v>889432.49233769695</v>
      </c>
      <c r="G54" s="105">
        <v>1579214.0025625527</v>
      </c>
      <c r="H54" s="124">
        <v>1298.2534146026378</v>
      </c>
      <c r="I54" s="120">
        <v>542</v>
      </c>
      <c r="J54" s="120" t="s">
        <v>130</v>
      </c>
      <c r="K54" s="116">
        <v>9</v>
      </c>
      <c r="L54" s="116">
        <v>100</v>
      </c>
      <c r="M54" s="120">
        <v>0</v>
      </c>
      <c r="N54" s="121">
        <v>0</v>
      </c>
      <c r="O54" s="120">
        <v>0</v>
      </c>
      <c r="P54" s="100">
        <v>42396</v>
      </c>
      <c r="Q54" s="120">
        <v>0</v>
      </c>
      <c r="R54" s="120">
        <v>0</v>
      </c>
      <c r="S54" s="120">
        <v>0</v>
      </c>
      <c r="T54" s="120" t="s">
        <v>15</v>
      </c>
    </row>
    <row r="55" spans="1:20" s="11" customFormat="1" ht="25.5" customHeight="1">
      <c r="A55" s="68"/>
      <c r="B55" s="172">
        <v>2800</v>
      </c>
      <c r="C55" s="173" t="s">
        <v>94</v>
      </c>
      <c r="D55" s="111"/>
      <c r="E55" s="105"/>
      <c r="F55" s="105"/>
      <c r="G55" s="105"/>
      <c r="H55" s="124"/>
      <c r="I55" s="90"/>
      <c r="J55" s="90"/>
      <c r="K55" s="90"/>
      <c r="L55" s="90"/>
      <c r="M55" s="90"/>
      <c r="N55" s="90"/>
      <c r="O55" s="90"/>
      <c r="P55" s="95"/>
      <c r="Q55" s="90"/>
      <c r="R55" s="90"/>
      <c r="S55" s="90"/>
      <c r="T55" s="90"/>
    </row>
    <row r="56" spans="1:20" s="11" customFormat="1" ht="30" customHeight="1" thickBot="1">
      <c r="A56" s="68" t="e">
        <f>A54+1</f>
        <v>#REF!</v>
      </c>
      <c r="B56" s="119">
        <v>28201</v>
      </c>
      <c r="C56" s="150" t="s">
        <v>95</v>
      </c>
      <c r="D56" s="111">
        <v>157600000</v>
      </c>
      <c r="E56" s="105">
        <v>157600000</v>
      </c>
      <c r="F56" s="105">
        <v>35412589.880621403</v>
      </c>
      <c r="G56" s="105">
        <v>60112238.991025873</v>
      </c>
      <c r="H56" s="94">
        <v>351684.41960468155</v>
      </c>
      <c r="I56" s="90">
        <v>542</v>
      </c>
      <c r="J56" s="90" t="s">
        <v>112</v>
      </c>
      <c r="K56" s="90">
        <v>9</v>
      </c>
      <c r="L56" s="90">
        <v>25</v>
      </c>
      <c r="M56" s="90">
        <v>25</v>
      </c>
      <c r="N56" s="90">
        <v>25</v>
      </c>
      <c r="O56" s="90">
        <v>25</v>
      </c>
      <c r="P56" s="95">
        <v>42396</v>
      </c>
      <c r="Q56" s="90">
        <v>0</v>
      </c>
      <c r="R56" s="90">
        <v>0</v>
      </c>
      <c r="S56" s="90">
        <v>0</v>
      </c>
      <c r="T56" s="90" t="s">
        <v>13</v>
      </c>
    </row>
    <row r="57" spans="1:20" s="11" customFormat="1" ht="25.5" customHeight="1" thickTop="1">
      <c r="A57" s="68"/>
      <c r="B57" s="174">
        <v>2900</v>
      </c>
      <c r="C57" s="175" t="s">
        <v>96</v>
      </c>
      <c r="D57" s="133"/>
      <c r="E57" s="134"/>
      <c r="F57" s="134"/>
      <c r="G57" s="134"/>
      <c r="H57" s="135"/>
      <c r="I57" s="136"/>
      <c r="J57" s="136"/>
      <c r="K57" s="136"/>
      <c r="L57" s="136"/>
      <c r="M57" s="136"/>
      <c r="N57" s="136"/>
      <c r="O57" s="136"/>
      <c r="P57" s="137"/>
      <c r="Q57" s="136"/>
      <c r="R57" s="136"/>
      <c r="S57" s="136"/>
      <c r="T57" s="136"/>
    </row>
    <row r="58" spans="1:20" s="11" customFormat="1" ht="26.25" customHeight="1">
      <c r="A58" s="68" t="e">
        <f>#REF!+1</f>
        <v>#REF!</v>
      </c>
      <c r="B58" s="119">
        <v>29101</v>
      </c>
      <c r="C58" s="138" t="s">
        <v>97</v>
      </c>
      <c r="D58" s="111">
        <v>2184419.9565419639</v>
      </c>
      <c r="E58" s="105">
        <v>2184419.9565419639</v>
      </c>
      <c r="F58" s="105">
        <v>436883.9913083922</v>
      </c>
      <c r="G58" s="105">
        <v>2184419.9565419639</v>
      </c>
      <c r="H58" s="94">
        <v>10462.522560411742</v>
      </c>
      <c r="I58" s="114">
        <v>542</v>
      </c>
      <c r="J58" s="114" t="s">
        <v>130</v>
      </c>
      <c r="K58" s="114">
        <v>9</v>
      </c>
      <c r="L58" s="117">
        <v>0</v>
      </c>
      <c r="M58" s="117">
        <v>100</v>
      </c>
      <c r="N58" s="117">
        <v>0</v>
      </c>
      <c r="O58" s="117">
        <v>0</v>
      </c>
      <c r="P58" s="125">
        <v>42396</v>
      </c>
      <c r="Q58" s="117">
        <v>0</v>
      </c>
      <c r="R58" s="114">
        <v>0</v>
      </c>
      <c r="S58" s="114">
        <v>0</v>
      </c>
      <c r="T58" s="118" t="s">
        <v>15</v>
      </c>
    </row>
    <row r="59" spans="1:20" s="11" customFormat="1" ht="26.25" customHeight="1">
      <c r="A59" s="68" t="e">
        <f t="shared" si="0"/>
        <v>#REF!</v>
      </c>
      <c r="B59" s="119">
        <v>29201</v>
      </c>
      <c r="C59" s="139" t="s">
        <v>98</v>
      </c>
      <c r="D59" s="111">
        <v>489239</v>
      </c>
      <c r="E59" s="105">
        <v>489239</v>
      </c>
      <c r="F59" s="105">
        <v>97847.800000000017</v>
      </c>
      <c r="G59" s="105">
        <v>489239</v>
      </c>
      <c r="H59" s="94">
        <v>1973.1503195413432</v>
      </c>
      <c r="I59" s="114">
        <v>542</v>
      </c>
      <c r="J59" s="114" t="s">
        <v>130</v>
      </c>
      <c r="K59" s="114">
        <v>9</v>
      </c>
      <c r="L59" s="117">
        <v>0</v>
      </c>
      <c r="M59" s="117">
        <v>100</v>
      </c>
      <c r="N59" s="117">
        <v>0</v>
      </c>
      <c r="O59" s="117">
        <v>0</v>
      </c>
      <c r="P59" s="125">
        <v>42396</v>
      </c>
      <c r="Q59" s="117">
        <v>0</v>
      </c>
      <c r="R59" s="114">
        <v>0</v>
      </c>
      <c r="S59" s="114">
        <v>0</v>
      </c>
      <c r="T59" s="118" t="s">
        <v>14</v>
      </c>
    </row>
    <row r="60" spans="1:20" s="11" customFormat="1" ht="34">
      <c r="A60" s="68" t="e">
        <f t="shared" si="0"/>
        <v>#REF!</v>
      </c>
      <c r="B60" s="119">
        <v>29301</v>
      </c>
      <c r="C60" s="139" t="s">
        <v>144</v>
      </c>
      <c r="D60" s="111">
        <v>207264.00338373863</v>
      </c>
      <c r="E60" s="105">
        <v>207264.00338373863</v>
      </c>
      <c r="F60" s="105">
        <v>41452.800676747735</v>
      </c>
      <c r="G60" s="105">
        <v>207264.00338373863</v>
      </c>
      <c r="H60" s="94">
        <v>28851.175761628489</v>
      </c>
      <c r="I60" s="114">
        <v>542</v>
      </c>
      <c r="J60" s="114" t="s">
        <v>130</v>
      </c>
      <c r="K60" s="114">
        <v>9</v>
      </c>
      <c r="L60" s="117">
        <v>0</v>
      </c>
      <c r="M60" s="117">
        <v>100</v>
      </c>
      <c r="N60" s="117">
        <v>0</v>
      </c>
      <c r="O60" s="117">
        <v>0</v>
      </c>
      <c r="P60" s="125">
        <v>42396</v>
      </c>
      <c r="Q60" s="117">
        <v>0</v>
      </c>
      <c r="R60" s="114">
        <v>0</v>
      </c>
      <c r="S60" s="114">
        <v>0</v>
      </c>
      <c r="T60" s="118" t="s">
        <v>14</v>
      </c>
    </row>
    <row r="61" spans="1:20" s="11" customFormat="1" ht="17">
      <c r="A61" s="68" t="e">
        <f t="shared" si="0"/>
        <v>#REF!</v>
      </c>
      <c r="B61" s="119">
        <v>29401</v>
      </c>
      <c r="C61" s="139" t="s">
        <v>99</v>
      </c>
      <c r="D61" s="111">
        <v>10654115</v>
      </c>
      <c r="E61" s="105">
        <v>10654115</v>
      </c>
      <c r="F61" s="126">
        <v>0</v>
      </c>
      <c r="G61" s="126">
        <v>0</v>
      </c>
      <c r="H61" s="94">
        <v>4420.9837226214922</v>
      </c>
      <c r="I61" s="90">
        <v>542</v>
      </c>
      <c r="J61" s="90" t="s">
        <v>112</v>
      </c>
      <c r="K61" s="90">
        <v>9</v>
      </c>
      <c r="L61" s="90">
        <v>0</v>
      </c>
      <c r="M61" s="90">
        <v>0</v>
      </c>
      <c r="N61" s="90">
        <v>100</v>
      </c>
      <c r="O61" s="90">
        <v>0</v>
      </c>
      <c r="P61" s="95">
        <v>42396</v>
      </c>
      <c r="Q61" s="90">
        <v>0</v>
      </c>
      <c r="R61" s="90">
        <v>0</v>
      </c>
      <c r="S61" s="90">
        <v>0</v>
      </c>
      <c r="T61" s="90" t="s">
        <v>13</v>
      </c>
    </row>
    <row r="62" spans="1:20" s="11" customFormat="1" ht="34">
      <c r="A62" s="68" t="e">
        <f t="shared" si="0"/>
        <v>#REF!</v>
      </c>
      <c r="B62" s="119">
        <v>29501</v>
      </c>
      <c r="C62" s="139" t="s">
        <v>100</v>
      </c>
      <c r="D62" s="111">
        <v>161679.99999999994</v>
      </c>
      <c r="E62" s="105">
        <v>161679.99999999994</v>
      </c>
      <c r="F62" s="105">
        <v>79950</v>
      </c>
      <c r="G62" s="105">
        <v>79949.891211182156</v>
      </c>
      <c r="H62" s="94">
        <v>45.971187446429752</v>
      </c>
      <c r="I62" s="90">
        <v>542</v>
      </c>
      <c r="J62" s="90" t="s">
        <v>112</v>
      </c>
      <c r="K62" s="114">
        <v>9</v>
      </c>
      <c r="L62" s="114">
        <v>40</v>
      </c>
      <c r="M62" s="114">
        <v>30</v>
      </c>
      <c r="N62" s="114">
        <v>20</v>
      </c>
      <c r="O62" s="114">
        <v>10</v>
      </c>
      <c r="P62" s="125">
        <v>42396</v>
      </c>
      <c r="Q62" s="90">
        <v>0</v>
      </c>
      <c r="R62" s="114">
        <v>0</v>
      </c>
      <c r="S62" s="90">
        <v>0</v>
      </c>
      <c r="T62" s="90" t="s">
        <v>14</v>
      </c>
    </row>
    <row r="63" spans="1:20" s="11" customFormat="1" ht="25.5" customHeight="1">
      <c r="A63" s="68" t="e">
        <f t="shared" si="0"/>
        <v>#REF!</v>
      </c>
      <c r="B63" s="119">
        <v>29601</v>
      </c>
      <c r="C63" s="139" t="s">
        <v>116</v>
      </c>
      <c r="D63" s="111">
        <v>13431949.999999998</v>
      </c>
      <c r="E63" s="105">
        <v>13431949.999999998</v>
      </c>
      <c r="F63" s="105">
        <v>0</v>
      </c>
      <c r="G63" s="105">
        <v>0</v>
      </c>
      <c r="H63" s="94">
        <v>3357.9874999999997</v>
      </c>
      <c r="I63" s="90">
        <v>542</v>
      </c>
      <c r="J63" s="90" t="s">
        <v>112</v>
      </c>
      <c r="K63" s="90">
        <v>9</v>
      </c>
      <c r="L63" s="90">
        <v>25</v>
      </c>
      <c r="M63" s="90">
        <v>25</v>
      </c>
      <c r="N63" s="103">
        <v>25</v>
      </c>
      <c r="O63" s="90">
        <v>25</v>
      </c>
      <c r="P63" s="100">
        <v>42396</v>
      </c>
      <c r="Q63" s="90">
        <v>0</v>
      </c>
      <c r="R63" s="90">
        <v>0</v>
      </c>
      <c r="S63" s="90">
        <v>0</v>
      </c>
      <c r="T63" s="90" t="s">
        <v>13</v>
      </c>
    </row>
    <row r="64" spans="1:20" s="32" customFormat="1" ht="34.5" customHeight="1">
      <c r="A64" s="69" t="e">
        <f>A63+1</f>
        <v>#REF!</v>
      </c>
      <c r="B64" s="101">
        <v>29801</v>
      </c>
      <c r="C64" s="140" t="s">
        <v>101</v>
      </c>
      <c r="D64" s="111">
        <v>26640</v>
      </c>
      <c r="E64" s="105">
        <v>26640</v>
      </c>
      <c r="F64" s="106">
        <v>18574.327325131882</v>
      </c>
      <c r="G64" s="106">
        <v>26640</v>
      </c>
      <c r="H64" s="102">
        <v>21.017309300527536</v>
      </c>
      <c r="I64" s="98">
        <v>542</v>
      </c>
      <c r="J64" s="98" t="s">
        <v>130</v>
      </c>
      <c r="K64" s="98">
        <v>24</v>
      </c>
      <c r="L64" s="98">
        <v>25</v>
      </c>
      <c r="M64" s="98">
        <v>25</v>
      </c>
      <c r="N64" s="98">
        <v>25</v>
      </c>
      <c r="O64" s="98">
        <v>25</v>
      </c>
      <c r="P64" s="100">
        <v>42396</v>
      </c>
      <c r="Q64" s="98">
        <v>0</v>
      </c>
      <c r="R64" s="98">
        <v>0</v>
      </c>
      <c r="S64" s="98">
        <v>0</v>
      </c>
      <c r="T64" s="98" t="s">
        <v>14</v>
      </c>
    </row>
    <row r="65" spans="1:20" s="32" customFormat="1" ht="27.75" customHeight="1" thickBot="1">
      <c r="A65" s="69" t="e">
        <f t="shared" si="0"/>
        <v>#REF!</v>
      </c>
      <c r="B65" s="141">
        <v>29901</v>
      </c>
      <c r="C65" s="142" t="s">
        <v>102</v>
      </c>
      <c r="D65" s="127">
        <v>60986138.443638787</v>
      </c>
      <c r="E65" s="128">
        <v>60986138.443638787</v>
      </c>
      <c r="F65" s="129">
        <v>60986138.443638787</v>
      </c>
      <c r="G65" s="129">
        <v>60986138.443638787</v>
      </c>
      <c r="H65" s="130">
        <v>27229.683657997208</v>
      </c>
      <c r="I65" s="131">
        <v>542</v>
      </c>
      <c r="J65" s="131" t="s">
        <v>130</v>
      </c>
      <c r="K65" s="131">
        <v>9</v>
      </c>
      <c r="L65" s="131">
        <v>25</v>
      </c>
      <c r="M65" s="131">
        <v>25</v>
      </c>
      <c r="N65" s="131">
        <v>25</v>
      </c>
      <c r="O65" s="131">
        <v>25</v>
      </c>
      <c r="P65" s="132">
        <v>42396</v>
      </c>
      <c r="Q65" s="131">
        <v>0</v>
      </c>
      <c r="R65" s="131">
        <v>0</v>
      </c>
      <c r="S65" s="131">
        <v>0</v>
      </c>
      <c r="T65" s="131" t="s">
        <v>13</v>
      </c>
    </row>
    <row r="66" spans="1:20" s="32" customFormat="1" ht="33" customHeight="1" thickTop="1" thickBot="1">
      <c r="A66" s="37"/>
      <c r="B66" s="191" t="s">
        <v>147</v>
      </c>
      <c r="C66" s="192"/>
      <c r="D66" s="176">
        <f>SUM(D21:D65)</f>
        <v>1309608224.0772943</v>
      </c>
      <c r="E66" s="177">
        <f>SUM(E21:E65)</f>
        <v>1309608224.0772943</v>
      </c>
      <c r="F66" s="178">
        <f>SUM(F21:F65)</f>
        <v>227771289.2327134</v>
      </c>
      <c r="G66" s="178">
        <f>SUM(G21:G65)</f>
        <v>1160516031.1855299</v>
      </c>
      <c r="H66" s="77"/>
      <c r="I66" s="34"/>
      <c r="J66" s="34"/>
      <c r="K66" s="34"/>
      <c r="L66" s="34"/>
      <c r="M66" s="34"/>
      <c r="N66" s="34"/>
      <c r="O66" s="34"/>
      <c r="P66" s="107"/>
      <c r="Q66" s="34"/>
      <c r="R66" s="34"/>
      <c r="S66" s="34"/>
      <c r="T66" s="70"/>
    </row>
    <row r="67" spans="1:20" s="32" customFormat="1" ht="12" customHeight="1" thickTop="1" thickBot="1">
      <c r="A67" s="37"/>
      <c r="B67" s="50"/>
      <c r="C67" s="50"/>
      <c r="D67" s="46"/>
      <c r="E67" s="71"/>
      <c r="F67" s="47"/>
      <c r="G67" s="47"/>
      <c r="H67" s="78"/>
      <c r="I67" s="48"/>
      <c r="J67" s="48"/>
      <c r="K67" s="48"/>
      <c r="L67" s="48"/>
      <c r="M67" s="48"/>
      <c r="N67" s="48"/>
      <c r="O67" s="48"/>
      <c r="P67" s="49"/>
      <c r="Q67" s="48"/>
      <c r="R67" s="48"/>
      <c r="S67" s="48"/>
      <c r="T67" s="48"/>
    </row>
    <row r="68" spans="1:20" s="32" customFormat="1" ht="25.5" customHeight="1" thickTop="1">
      <c r="A68" s="37"/>
      <c r="B68" s="59">
        <v>3100</v>
      </c>
      <c r="C68" s="164" t="s">
        <v>158</v>
      </c>
      <c r="D68" s="143"/>
      <c r="E68" s="144"/>
      <c r="F68" s="143"/>
      <c r="G68" s="143"/>
      <c r="H68" s="145"/>
      <c r="I68" s="146"/>
      <c r="J68" s="146"/>
      <c r="K68" s="146"/>
      <c r="L68" s="146"/>
      <c r="M68" s="146"/>
      <c r="N68" s="146"/>
      <c r="O68" s="146"/>
      <c r="P68" s="147"/>
      <c r="Q68" s="146"/>
      <c r="R68" s="146"/>
      <c r="S68" s="146"/>
      <c r="T68" s="146"/>
    </row>
    <row r="69" spans="1:20" s="32" customFormat="1" ht="21" customHeight="1">
      <c r="A69" s="69" t="e">
        <f>A65+1</f>
        <v>#REF!</v>
      </c>
      <c r="B69" s="119">
        <v>31101</v>
      </c>
      <c r="C69" s="139" t="s">
        <v>103</v>
      </c>
      <c r="D69" s="126">
        <v>96381163</v>
      </c>
      <c r="E69" s="126">
        <v>96381163</v>
      </c>
      <c r="F69" s="126">
        <v>0</v>
      </c>
      <c r="G69" s="126">
        <v>96381163</v>
      </c>
      <c r="H69" s="102">
        <v>1</v>
      </c>
      <c r="I69" s="90">
        <v>97</v>
      </c>
      <c r="J69" s="90" t="s">
        <v>130</v>
      </c>
      <c r="K69" s="90">
        <v>9</v>
      </c>
      <c r="L69" s="90">
        <v>25</v>
      </c>
      <c r="M69" s="90">
        <v>25</v>
      </c>
      <c r="N69" s="90">
        <v>25</v>
      </c>
      <c r="O69" s="90">
        <v>25</v>
      </c>
      <c r="P69" s="91">
        <v>42396</v>
      </c>
      <c r="Q69" s="90">
        <v>0</v>
      </c>
      <c r="R69" s="90">
        <v>0</v>
      </c>
      <c r="S69" s="90">
        <v>0</v>
      </c>
      <c r="T69" s="90" t="s">
        <v>14</v>
      </c>
    </row>
    <row r="70" spans="1:20" s="32" customFormat="1" ht="17">
      <c r="A70" s="69" t="e">
        <f t="shared" si="0"/>
        <v>#REF!</v>
      </c>
      <c r="B70" s="119">
        <v>31201</v>
      </c>
      <c r="C70" s="139" t="s">
        <v>104</v>
      </c>
      <c r="D70" s="106">
        <v>10523957</v>
      </c>
      <c r="E70" s="105">
        <v>10523957</v>
      </c>
      <c r="F70" s="106">
        <v>0</v>
      </c>
      <c r="G70" s="106">
        <v>10523957</v>
      </c>
      <c r="H70" s="102">
        <v>1</v>
      </c>
      <c r="I70" s="90">
        <v>97</v>
      </c>
      <c r="J70" s="90" t="s">
        <v>130</v>
      </c>
      <c r="K70" s="90">
        <v>9</v>
      </c>
      <c r="L70" s="90">
        <v>25</v>
      </c>
      <c r="M70" s="90">
        <v>25</v>
      </c>
      <c r="N70" s="90">
        <v>25</v>
      </c>
      <c r="O70" s="90">
        <v>25</v>
      </c>
      <c r="P70" s="100">
        <v>42396</v>
      </c>
      <c r="Q70" s="90">
        <v>0</v>
      </c>
      <c r="R70" s="90">
        <v>0</v>
      </c>
      <c r="S70" s="90">
        <v>0</v>
      </c>
      <c r="T70" s="90" t="s">
        <v>13</v>
      </c>
    </row>
    <row r="71" spans="1:20" s="32" customFormat="1" ht="17">
      <c r="A71" s="69" t="e">
        <f t="shared" si="0"/>
        <v>#REF!</v>
      </c>
      <c r="B71" s="119">
        <v>31301</v>
      </c>
      <c r="C71" s="139" t="s">
        <v>105</v>
      </c>
      <c r="D71" s="106">
        <v>12711905</v>
      </c>
      <c r="E71" s="105">
        <v>12711905</v>
      </c>
      <c r="F71" s="106">
        <v>12711905</v>
      </c>
      <c r="G71" s="106">
        <v>12711905</v>
      </c>
      <c r="H71" s="102">
        <v>2</v>
      </c>
      <c r="I71" s="92">
        <v>97</v>
      </c>
      <c r="J71" s="92" t="s">
        <v>130</v>
      </c>
      <c r="K71" s="92">
        <v>24</v>
      </c>
      <c r="L71" s="92">
        <v>25</v>
      </c>
      <c r="M71" s="92">
        <v>25</v>
      </c>
      <c r="N71" s="92">
        <v>25</v>
      </c>
      <c r="O71" s="92">
        <v>25</v>
      </c>
      <c r="P71" s="100">
        <v>42396</v>
      </c>
      <c r="Q71" s="92">
        <v>0</v>
      </c>
      <c r="R71" s="92">
        <v>0</v>
      </c>
      <c r="S71" s="92">
        <v>0</v>
      </c>
      <c r="T71" s="92" t="s">
        <v>14</v>
      </c>
    </row>
    <row r="72" spans="1:20" s="11" customFormat="1" ht="20.25" customHeight="1">
      <c r="A72" s="68" t="e">
        <f t="shared" si="0"/>
        <v>#REF!</v>
      </c>
      <c r="B72" s="119">
        <v>31401</v>
      </c>
      <c r="C72" s="139" t="s">
        <v>106</v>
      </c>
      <c r="D72" s="105">
        <v>42248698</v>
      </c>
      <c r="E72" s="105">
        <v>42248698</v>
      </c>
      <c r="F72" s="105">
        <v>0</v>
      </c>
      <c r="G72" s="105">
        <v>42248698</v>
      </c>
      <c r="H72" s="94">
        <v>0.70414496666666671</v>
      </c>
      <c r="I72" s="90">
        <v>97</v>
      </c>
      <c r="J72" s="90" t="s">
        <v>130</v>
      </c>
      <c r="K72" s="90">
        <v>9</v>
      </c>
      <c r="L72" s="90">
        <v>25</v>
      </c>
      <c r="M72" s="90">
        <v>25</v>
      </c>
      <c r="N72" s="90">
        <v>25</v>
      </c>
      <c r="O72" s="90">
        <v>25</v>
      </c>
      <c r="P72" s="100">
        <v>42396</v>
      </c>
      <c r="Q72" s="90">
        <v>0</v>
      </c>
      <c r="R72" s="90">
        <v>0</v>
      </c>
      <c r="S72" s="90">
        <v>0</v>
      </c>
      <c r="T72" s="90" t="s">
        <v>13</v>
      </c>
    </row>
    <row r="73" spans="1:20" s="11" customFormat="1" ht="21.75" customHeight="1">
      <c r="A73" s="68" t="e">
        <f t="shared" si="0"/>
        <v>#REF!</v>
      </c>
      <c r="B73" s="119">
        <v>31501</v>
      </c>
      <c r="C73" s="139" t="s">
        <v>107</v>
      </c>
      <c r="D73" s="105">
        <v>16848805</v>
      </c>
      <c r="E73" s="105">
        <v>16848805</v>
      </c>
      <c r="F73" s="105">
        <v>0</v>
      </c>
      <c r="G73" s="105">
        <v>16848805</v>
      </c>
      <c r="H73" s="94">
        <v>0.6739522</v>
      </c>
      <c r="I73" s="90">
        <v>97</v>
      </c>
      <c r="J73" s="90" t="s">
        <v>130</v>
      </c>
      <c r="K73" s="90">
        <v>9</v>
      </c>
      <c r="L73" s="90">
        <v>25</v>
      </c>
      <c r="M73" s="90">
        <v>25</v>
      </c>
      <c r="N73" s="90">
        <v>25</v>
      </c>
      <c r="O73" s="90">
        <v>25</v>
      </c>
      <c r="P73" s="100">
        <v>42396</v>
      </c>
      <c r="Q73" s="90">
        <v>0</v>
      </c>
      <c r="R73" s="90">
        <v>0</v>
      </c>
      <c r="S73" s="90">
        <v>0</v>
      </c>
      <c r="T73" s="90" t="s">
        <v>13</v>
      </c>
    </row>
    <row r="74" spans="1:20" s="11" customFormat="1" ht="21.75" customHeight="1">
      <c r="A74" s="68"/>
      <c r="B74" s="119">
        <v>31601</v>
      </c>
      <c r="C74" s="139" t="s">
        <v>10</v>
      </c>
      <c r="D74" s="105">
        <v>26500949.999999996</v>
      </c>
      <c r="E74" s="105">
        <v>26500949.999999996</v>
      </c>
      <c r="F74" s="105">
        <v>0</v>
      </c>
      <c r="G74" s="105">
        <v>26500949.999999996</v>
      </c>
      <c r="H74" s="94">
        <v>1.2619499999999999</v>
      </c>
      <c r="I74" s="90">
        <v>97</v>
      </c>
      <c r="J74" s="90" t="s">
        <v>130</v>
      </c>
      <c r="K74" s="90">
        <v>9</v>
      </c>
      <c r="L74" s="90">
        <v>25</v>
      </c>
      <c r="M74" s="90">
        <v>25</v>
      </c>
      <c r="N74" s="90">
        <v>25</v>
      </c>
      <c r="O74" s="90">
        <v>25</v>
      </c>
      <c r="P74" s="100">
        <v>42396</v>
      </c>
      <c r="Q74" s="90">
        <v>0</v>
      </c>
      <c r="R74" s="90">
        <v>0</v>
      </c>
      <c r="S74" s="90">
        <v>0</v>
      </c>
      <c r="T74" s="90" t="s">
        <v>13</v>
      </c>
    </row>
    <row r="75" spans="1:20" s="11" customFormat="1" ht="19.5" customHeight="1">
      <c r="A75" s="68" t="e">
        <f>A73+1</f>
        <v>#REF!</v>
      </c>
      <c r="B75" s="119">
        <v>31602</v>
      </c>
      <c r="C75" s="139" t="s">
        <v>108</v>
      </c>
      <c r="D75" s="105">
        <v>14112000</v>
      </c>
      <c r="E75" s="105">
        <v>14112000</v>
      </c>
      <c r="F75" s="105">
        <v>14112000</v>
      </c>
      <c r="G75" s="105">
        <v>14112000</v>
      </c>
      <c r="H75" s="94">
        <v>1</v>
      </c>
      <c r="I75" s="116">
        <v>97</v>
      </c>
      <c r="J75" s="116" t="s">
        <v>130</v>
      </c>
      <c r="K75" s="116">
        <v>9</v>
      </c>
      <c r="L75" s="116">
        <v>70</v>
      </c>
      <c r="M75" s="116">
        <v>30</v>
      </c>
      <c r="N75" s="116">
        <v>0</v>
      </c>
      <c r="O75" s="116">
        <v>0</v>
      </c>
      <c r="P75" s="100">
        <v>42396</v>
      </c>
      <c r="Q75" s="116">
        <v>0</v>
      </c>
      <c r="R75" s="116">
        <v>0</v>
      </c>
      <c r="S75" s="116">
        <v>0</v>
      </c>
      <c r="T75" s="148" t="s">
        <v>14</v>
      </c>
    </row>
    <row r="76" spans="1:20" s="11" customFormat="1" ht="21.75" customHeight="1">
      <c r="A76" s="68" t="e">
        <f>#REF!+1</f>
        <v>#REF!</v>
      </c>
      <c r="B76" s="119">
        <v>31701</v>
      </c>
      <c r="C76" s="139" t="s">
        <v>109</v>
      </c>
      <c r="D76" s="105">
        <v>326653141</v>
      </c>
      <c r="E76" s="105">
        <v>326653141</v>
      </c>
      <c r="F76" s="105">
        <v>54270.835030136332</v>
      </c>
      <c r="G76" s="105">
        <v>326653141</v>
      </c>
      <c r="H76" s="94">
        <v>1</v>
      </c>
      <c r="I76" s="90">
        <v>97</v>
      </c>
      <c r="J76" s="90" t="s">
        <v>130</v>
      </c>
      <c r="K76" s="90">
        <v>9</v>
      </c>
      <c r="L76" s="90">
        <v>25</v>
      </c>
      <c r="M76" s="90">
        <v>25</v>
      </c>
      <c r="N76" s="90">
        <v>25</v>
      </c>
      <c r="O76" s="90">
        <v>25</v>
      </c>
      <c r="P76" s="100">
        <v>42396</v>
      </c>
      <c r="Q76" s="90">
        <v>0</v>
      </c>
      <c r="R76" s="90">
        <v>0</v>
      </c>
      <c r="S76" s="90">
        <v>0</v>
      </c>
      <c r="T76" s="90" t="s">
        <v>13</v>
      </c>
    </row>
    <row r="77" spans="1:20" s="11" customFormat="1" ht="20.25" customHeight="1">
      <c r="A77" s="68" t="e">
        <f t="shared" si="0"/>
        <v>#REF!</v>
      </c>
      <c r="B77" s="119">
        <v>31801</v>
      </c>
      <c r="C77" s="139" t="s">
        <v>110</v>
      </c>
      <c r="D77" s="105">
        <v>4592045</v>
      </c>
      <c r="E77" s="105">
        <v>4592045</v>
      </c>
      <c r="F77" s="105">
        <v>0</v>
      </c>
      <c r="G77" s="105">
        <v>4592045</v>
      </c>
      <c r="H77" s="94">
        <v>1</v>
      </c>
      <c r="I77" s="90">
        <v>97</v>
      </c>
      <c r="J77" s="90" t="s">
        <v>130</v>
      </c>
      <c r="K77" s="90">
        <v>9</v>
      </c>
      <c r="L77" s="90">
        <v>25</v>
      </c>
      <c r="M77" s="90">
        <v>25</v>
      </c>
      <c r="N77" s="90">
        <v>25</v>
      </c>
      <c r="O77" s="90">
        <v>25</v>
      </c>
      <c r="P77" s="100">
        <v>42396</v>
      </c>
      <c r="Q77" s="90">
        <v>0</v>
      </c>
      <c r="R77" s="90">
        <v>0</v>
      </c>
      <c r="S77" s="90">
        <v>0</v>
      </c>
      <c r="T77" s="90" t="s">
        <v>14</v>
      </c>
    </row>
    <row r="78" spans="1:20" s="11" customFormat="1" ht="20.25" customHeight="1">
      <c r="A78" s="68"/>
      <c r="B78" s="119">
        <v>31802</v>
      </c>
      <c r="C78" s="139" t="s">
        <v>11</v>
      </c>
      <c r="D78" s="105">
        <v>838104</v>
      </c>
      <c r="E78" s="105">
        <v>838104</v>
      </c>
      <c r="F78" s="105">
        <v>0</v>
      </c>
      <c r="G78" s="105">
        <v>838104</v>
      </c>
      <c r="H78" s="94">
        <v>0.83810399999999996</v>
      </c>
      <c r="I78" s="90">
        <v>97</v>
      </c>
      <c r="J78" s="90" t="s">
        <v>130</v>
      </c>
      <c r="K78" s="90">
        <v>9</v>
      </c>
      <c r="L78" s="90">
        <v>25</v>
      </c>
      <c r="M78" s="90">
        <v>25</v>
      </c>
      <c r="N78" s="90">
        <v>25</v>
      </c>
      <c r="O78" s="90">
        <v>25</v>
      </c>
      <c r="P78" s="100">
        <v>42396</v>
      </c>
      <c r="Q78" s="90">
        <v>0</v>
      </c>
      <c r="R78" s="90">
        <v>0</v>
      </c>
      <c r="S78" s="90">
        <v>0</v>
      </c>
      <c r="T78" s="90" t="s">
        <v>14</v>
      </c>
    </row>
    <row r="79" spans="1:20" s="11" customFormat="1" ht="22.5" customHeight="1">
      <c r="A79" s="68" t="e">
        <f>A77+1</f>
        <v>#REF!</v>
      </c>
      <c r="B79" s="119">
        <v>31901</v>
      </c>
      <c r="C79" s="139" t="s">
        <v>38</v>
      </c>
      <c r="D79" s="105">
        <v>502637529.19877398</v>
      </c>
      <c r="E79" s="105">
        <v>205494122.13374117</v>
      </c>
      <c r="F79" s="105">
        <v>0</v>
      </c>
      <c r="G79" s="105">
        <v>502637529.19877398</v>
      </c>
      <c r="H79" s="94">
        <v>3</v>
      </c>
      <c r="I79" s="90">
        <v>97</v>
      </c>
      <c r="J79" s="90" t="s">
        <v>130</v>
      </c>
      <c r="K79" s="90">
        <v>9</v>
      </c>
      <c r="L79" s="90">
        <v>25</v>
      </c>
      <c r="M79" s="90">
        <v>25</v>
      </c>
      <c r="N79" s="90">
        <v>25</v>
      </c>
      <c r="O79" s="90">
        <v>25</v>
      </c>
      <c r="P79" s="100">
        <v>42396</v>
      </c>
      <c r="Q79" s="103">
        <v>1</v>
      </c>
      <c r="R79" s="103">
        <v>3</v>
      </c>
      <c r="S79" s="115">
        <v>198656963.15042472</v>
      </c>
      <c r="T79" s="103" t="s">
        <v>14</v>
      </c>
    </row>
    <row r="80" spans="1:20" s="22" customFormat="1" ht="21" customHeight="1">
      <c r="A80" s="68" t="e">
        <f t="shared" si="0"/>
        <v>#REF!</v>
      </c>
      <c r="B80" s="119">
        <v>31902</v>
      </c>
      <c r="C80" s="140" t="s">
        <v>39</v>
      </c>
      <c r="D80" s="149">
        <v>2510552.0000000005</v>
      </c>
      <c r="E80" s="105">
        <v>2510552.0000000005</v>
      </c>
      <c r="F80" s="105">
        <v>2510552.0000000005</v>
      </c>
      <c r="G80" s="105">
        <v>2510552.0000000005</v>
      </c>
      <c r="H80" s="94">
        <v>3</v>
      </c>
      <c r="I80" s="90">
        <v>97</v>
      </c>
      <c r="J80" s="90" t="s">
        <v>130</v>
      </c>
      <c r="K80" s="90">
        <v>9</v>
      </c>
      <c r="L80" s="90">
        <v>25</v>
      </c>
      <c r="M80" s="90">
        <v>25</v>
      </c>
      <c r="N80" s="90">
        <v>25</v>
      </c>
      <c r="O80" s="90">
        <v>25</v>
      </c>
      <c r="P80" s="100">
        <v>42396</v>
      </c>
      <c r="Q80" s="90">
        <v>0</v>
      </c>
      <c r="R80" s="90">
        <v>0</v>
      </c>
      <c r="S80" s="90">
        <v>0</v>
      </c>
      <c r="T80" s="90" t="s">
        <v>15</v>
      </c>
    </row>
    <row r="81" spans="1:20" s="11" customFormat="1" ht="21" customHeight="1">
      <c r="A81" s="68"/>
      <c r="B81" s="119">
        <v>31904</v>
      </c>
      <c r="C81" s="140" t="s">
        <v>12</v>
      </c>
      <c r="D81" s="105">
        <v>68358057</v>
      </c>
      <c r="E81" s="105">
        <v>68358057</v>
      </c>
      <c r="F81" s="105">
        <v>34179028.5</v>
      </c>
      <c r="G81" s="105">
        <v>68358057</v>
      </c>
      <c r="H81" s="94">
        <v>1</v>
      </c>
      <c r="I81" s="116">
        <v>97</v>
      </c>
      <c r="J81" s="116" t="s">
        <v>130</v>
      </c>
      <c r="K81" s="116">
        <v>9</v>
      </c>
      <c r="L81" s="116">
        <v>25</v>
      </c>
      <c r="M81" s="116">
        <v>25</v>
      </c>
      <c r="N81" s="116">
        <v>25</v>
      </c>
      <c r="O81" s="116">
        <v>25</v>
      </c>
      <c r="P81" s="100">
        <v>42396</v>
      </c>
      <c r="Q81" s="116">
        <v>0</v>
      </c>
      <c r="R81" s="116">
        <v>0</v>
      </c>
      <c r="S81" s="116">
        <v>0</v>
      </c>
      <c r="T81" s="116" t="s">
        <v>13</v>
      </c>
    </row>
    <row r="82" spans="1:20" s="22" customFormat="1" ht="25.5" customHeight="1">
      <c r="A82" s="68"/>
      <c r="B82" s="60">
        <v>3200</v>
      </c>
      <c r="C82" s="165" t="s">
        <v>40</v>
      </c>
      <c r="D82" s="104"/>
      <c r="E82" s="105"/>
      <c r="F82" s="105"/>
      <c r="G82" s="105"/>
      <c r="H82" s="94"/>
      <c r="I82" s="90"/>
      <c r="J82" s="90"/>
      <c r="K82" s="90"/>
      <c r="L82" s="90"/>
      <c r="M82" s="90"/>
      <c r="N82" s="90"/>
      <c r="O82" s="90"/>
      <c r="P82" s="95"/>
      <c r="Q82" s="96"/>
      <c r="R82" s="96"/>
      <c r="S82" s="96"/>
      <c r="T82" s="90"/>
    </row>
    <row r="83" spans="1:20" s="22" customFormat="1" ht="23.25" customHeight="1">
      <c r="A83" s="68" t="e">
        <f>A80+1</f>
        <v>#REF!</v>
      </c>
      <c r="B83" s="119">
        <v>32301</v>
      </c>
      <c r="C83" s="139" t="s">
        <v>141</v>
      </c>
      <c r="D83" s="149">
        <v>7056000</v>
      </c>
      <c r="E83" s="105">
        <v>7056000</v>
      </c>
      <c r="F83" s="105">
        <v>7056000</v>
      </c>
      <c r="G83" s="105">
        <v>7056000</v>
      </c>
      <c r="H83" s="94">
        <v>1</v>
      </c>
      <c r="I83" s="90">
        <v>97</v>
      </c>
      <c r="J83" s="90" t="s">
        <v>130</v>
      </c>
      <c r="K83" s="90">
        <v>9</v>
      </c>
      <c r="L83" s="90">
        <v>25</v>
      </c>
      <c r="M83" s="90">
        <v>25</v>
      </c>
      <c r="N83" s="90">
        <v>25</v>
      </c>
      <c r="O83" s="90">
        <v>25</v>
      </c>
      <c r="P83" s="95">
        <v>42396</v>
      </c>
      <c r="Q83" s="90">
        <v>0</v>
      </c>
      <c r="R83" s="90">
        <v>0</v>
      </c>
      <c r="S83" s="90">
        <f>H83*R83</f>
        <v>0</v>
      </c>
      <c r="T83" s="90" t="s">
        <v>13</v>
      </c>
    </row>
    <row r="84" spans="1:20" s="11" customFormat="1" ht="24.75" customHeight="1">
      <c r="A84" s="68" t="e">
        <f>#REF!+1</f>
        <v>#REF!</v>
      </c>
      <c r="B84" s="101">
        <v>32701</v>
      </c>
      <c r="C84" s="150" t="s">
        <v>142</v>
      </c>
      <c r="D84" s="105">
        <v>8828480.0041361488</v>
      </c>
      <c r="E84" s="105">
        <v>8828480.0041361488</v>
      </c>
      <c r="F84" s="105">
        <v>7556123.2423170572</v>
      </c>
      <c r="G84" s="105">
        <v>8075858.6618807325</v>
      </c>
      <c r="H84" s="94">
        <v>1.1568259854906557</v>
      </c>
      <c r="I84" s="98">
        <v>97</v>
      </c>
      <c r="J84" s="98" t="s">
        <v>112</v>
      </c>
      <c r="K84" s="98">
        <v>24</v>
      </c>
      <c r="L84" s="98">
        <v>0</v>
      </c>
      <c r="M84" s="98">
        <v>100</v>
      </c>
      <c r="N84" s="98">
        <v>0</v>
      </c>
      <c r="O84" s="98">
        <v>0</v>
      </c>
      <c r="P84" s="95">
        <v>42396</v>
      </c>
      <c r="Q84" s="90">
        <v>0</v>
      </c>
      <c r="R84" s="90">
        <v>0</v>
      </c>
      <c r="S84" s="97">
        <v>0</v>
      </c>
      <c r="T84" s="90" t="s">
        <v>14</v>
      </c>
    </row>
    <row r="85" spans="1:20" s="11" customFormat="1" ht="30" customHeight="1">
      <c r="A85" s="68"/>
      <c r="B85" s="60">
        <v>3300</v>
      </c>
      <c r="C85" s="165" t="s">
        <v>41</v>
      </c>
      <c r="D85" s="105"/>
      <c r="E85" s="105"/>
      <c r="F85" s="105"/>
      <c r="G85" s="105"/>
      <c r="H85" s="94"/>
      <c r="I85" s="90"/>
      <c r="J85" s="90"/>
      <c r="K85" s="90"/>
      <c r="L85" s="90"/>
      <c r="M85" s="90"/>
      <c r="N85" s="90"/>
      <c r="O85" s="90"/>
      <c r="P85" s="95"/>
      <c r="Q85" s="90"/>
      <c r="R85" s="90"/>
      <c r="S85" s="90"/>
      <c r="T85" s="90"/>
    </row>
    <row r="86" spans="1:20" s="11" customFormat="1" ht="24" customHeight="1">
      <c r="A86" s="68" t="e">
        <f>A84+1</f>
        <v>#REF!</v>
      </c>
      <c r="B86" s="119">
        <v>33104</v>
      </c>
      <c r="C86" s="138" t="s">
        <v>42</v>
      </c>
      <c r="D86" s="105">
        <v>197526</v>
      </c>
      <c r="E86" s="105">
        <v>197526</v>
      </c>
      <c r="F86" s="105">
        <v>181185.39164868137</v>
      </c>
      <c r="G86" s="105">
        <v>197526</v>
      </c>
      <c r="H86" s="94">
        <v>1</v>
      </c>
      <c r="I86" s="99">
        <v>97</v>
      </c>
      <c r="J86" s="99" t="s">
        <v>130</v>
      </c>
      <c r="K86" s="99">
        <v>9</v>
      </c>
      <c r="L86" s="99">
        <v>0</v>
      </c>
      <c r="M86" s="99">
        <v>100</v>
      </c>
      <c r="N86" s="99">
        <v>0</v>
      </c>
      <c r="O86" s="99">
        <v>0</v>
      </c>
      <c r="P86" s="100">
        <v>42396</v>
      </c>
      <c r="Q86" s="99">
        <v>0</v>
      </c>
      <c r="R86" s="99">
        <v>0</v>
      </c>
      <c r="S86" s="99">
        <v>0</v>
      </c>
      <c r="T86" s="99" t="s">
        <v>14</v>
      </c>
    </row>
    <row r="87" spans="1:20" s="11" customFormat="1" ht="24" customHeight="1">
      <c r="A87" s="68" t="e">
        <f t="shared" ref="A87:A103" si="1">A86+1</f>
        <v>#REF!</v>
      </c>
      <c r="B87" s="119">
        <v>33301</v>
      </c>
      <c r="C87" s="151" t="s">
        <v>43</v>
      </c>
      <c r="D87" s="105">
        <v>36079325.169595957</v>
      </c>
      <c r="E87" s="105">
        <v>15012508.087074254</v>
      </c>
      <c r="F87" s="105">
        <v>36079325.169595957</v>
      </c>
      <c r="G87" s="105">
        <v>36079325.169595957</v>
      </c>
      <c r="H87" s="94">
        <v>5</v>
      </c>
      <c r="I87" s="103">
        <v>97</v>
      </c>
      <c r="J87" s="103" t="s">
        <v>130</v>
      </c>
      <c r="K87" s="103">
        <v>9</v>
      </c>
      <c r="L87" s="103">
        <v>25</v>
      </c>
      <c r="M87" s="103">
        <v>25</v>
      </c>
      <c r="N87" s="103">
        <v>25</v>
      </c>
      <c r="O87" s="103">
        <v>25</v>
      </c>
      <c r="P87" s="100">
        <v>42396</v>
      </c>
      <c r="Q87" s="103">
        <v>1</v>
      </c>
      <c r="R87" s="103">
        <v>3</v>
      </c>
      <c r="S87" s="115">
        <v>10533408</v>
      </c>
      <c r="T87" s="103" t="s">
        <v>13</v>
      </c>
    </row>
    <row r="88" spans="1:20" s="11" customFormat="1" ht="24" customHeight="1">
      <c r="A88" s="68" t="e">
        <f t="shared" si="1"/>
        <v>#REF!</v>
      </c>
      <c r="B88" s="119">
        <v>33303</v>
      </c>
      <c r="C88" s="151" t="s">
        <v>44</v>
      </c>
      <c r="D88" s="105">
        <v>1150674</v>
      </c>
      <c r="E88" s="105">
        <v>1150674</v>
      </c>
      <c r="F88" s="105">
        <v>1144788.8015548282</v>
      </c>
      <c r="G88" s="105">
        <v>1144788.8015548282</v>
      </c>
      <c r="H88" s="94">
        <v>1</v>
      </c>
      <c r="I88" s="97">
        <v>97</v>
      </c>
      <c r="J88" s="90" t="s">
        <v>112</v>
      </c>
      <c r="K88" s="90">
        <v>9</v>
      </c>
      <c r="L88" s="90">
        <v>0</v>
      </c>
      <c r="M88" s="90">
        <v>50</v>
      </c>
      <c r="N88" s="90">
        <v>0</v>
      </c>
      <c r="O88" s="90">
        <v>50</v>
      </c>
      <c r="P88" s="95">
        <v>42396</v>
      </c>
      <c r="Q88" s="90">
        <v>0</v>
      </c>
      <c r="R88" s="90">
        <v>0</v>
      </c>
      <c r="S88" s="97">
        <v>0</v>
      </c>
      <c r="T88" s="90" t="s">
        <v>15</v>
      </c>
    </row>
    <row r="89" spans="1:20" s="11" customFormat="1" ht="24" customHeight="1">
      <c r="A89" s="68" t="e">
        <f t="shared" si="1"/>
        <v>#REF!</v>
      </c>
      <c r="B89" s="119">
        <v>33401</v>
      </c>
      <c r="C89" s="150" t="s">
        <v>45</v>
      </c>
      <c r="D89" s="105">
        <v>15104985.999999996</v>
      </c>
      <c r="E89" s="105">
        <v>15104985.999999996</v>
      </c>
      <c r="F89" s="105">
        <v>7937221.303234918</v>
      </c>
      <c r="G89" s="105">
        <v>7954529.7452570982</v>
      </c>
      <c r="H89" s="94">
        <v>4</v>
      </c>
      <c r="I89" s="90">
        <v>97</v>
      </c>
      <c r="J89" s="90" t="s">
        <v>112</v>
      </c>
      <c r="K89" s="90">
        <v>9</v>
      </c>
      <c r="L89" s="90">
        <v>25</v>
      </c>
      <c r="M89" s="90">
        <v>25</v>
      </c>
      <c r="N89" s="90">
        <v>25</v>
      </c>
      <c r="O89" s="90">
        <v>25</v>
      </c>
      <c r="P89" s="100">
        <v>42396</v>
      </c>
      <c r="Q89" s="90">
        <v>0</v>
      </c>
      <c r="R89" s="90">
        <v>0</v>
      </c>
      <c r="S89" s="90">
        <v>0</v>
      </c>
      <c r="T89" s="90" t="s">
        <v>15</v>
      </c>
    </row>
    <row r="90" spans="1:20" s="32" customFormat="1" ht="24" customHeight="1">
      <c r="A90" s="68" t="e">
        <f>A89+1</f>
        <v>#REF!</v>
      </c>
      <c r="B90" s="119">
        <v>33602</v>
      </c>
      <c r="C90" s="139" t="s">
        <v>46</v>
      </c>
      <c r="D90" s="106">
        <v>58099223.520105653</v>
      </c>
      <c r="E90" s="105">
        <v>44528809.000000007</v>
      </c>
      <c r="F90" s="106">
        <v>2307704.004337966</v>
      </c>
      <c r="G90" s="106">
        <v>58099223.520105653</v>
      </c>
      <c r="H90" s="102">
        <v>26</v>
      </c>
      <c r="I90" s="90">
        <v>97</v>
      </c>
      <c r="J90" s="90" t="s">
        <v>130</v>
      </c>
      <c r="K90" s="90">
        <v>9</v>
      </c>
      <c r="L90" s="90">
        <v>25</v>
      </c>
      <c r="M90" s="90">
        <v>25</v>
      </c>
      <c r="N90" s="90">
        <v>25</v>
      </c>
      <c r="O90" s="90">
        <v>25</v>
      </c>
      <c r="P90" s="100">
        <v>42396</v>
      </c>
      <c r="Q90" s="90">
        <v>1</v>
      </c>
      <c r="R90" s="90">
        <v>2</v>
      </c>
      <c r="S90" s="105">
        <v>13570414.52</v>
      </c>
      <c r="T90" s="90" t="s">
        <v>14</v>
      </c>
    </row>
    <row r="91" spans="1:20" s="11" customFormat="1" ht="51">
      <c r="A91" s="68" t="e">
        <f t="shared" si="1"/>
        <v>#REF!</v>
      </c>
      <c r="B91" s="119">
        <v>33603</v>
      </c>
      <c r="C91" s="140" t="s">
        <v>47</v>
      </c>
      <c r="D91" s="105">
        <v>2265</v>
      </c>
      <c r="E91" s="105">
        <v>2265</v>
      </c>
      <c r="F91" s="105">
        <v>2265</v>
      </c>
      <c r="G91" s="105">
        <v>2265</v>
      </c>
      <c r="H91" s="94">
        <v>2</v>
      </c>
      <c r="I91" s="116">
        <v>97</v>
      </c>
      <c r="J91" s="116" t="s">
        <v>130</v>
      </c>
      <c r="K91" s="116">
        <v>9</v>
      </c>
      <c r="L91" s="116">
        <v>50</v>
      </c>
      <c r="M91" s="116">
        <v>0</v>
      </c>
      <c r="N91" s="116">
        <v>50</v>
      </c>
      <c r="O91" s="116">
        <v>0</v>
      </c>
      <c r="P91" s="100">
        <v>42396</v>
      </c>
      <c r="Q91" s="116">
        <v>0</v>
      </c>
      <c r="R91" s="116">
        <v>0</v>
      </c>
      <c r="S91" s="116">
        <v>0</v>
      </c>
      <c r="T91" s="116" t="s">
        <v>14</v>
      </c>
    </row>
    <row r="92" spans="1:20" s="11" customFormat="1" ht="39.75" customHeight="1">
      <c r="A92" s="68" t="e">
        <f t="shared" si="1"/>
        <v>#REF!</v>
      </c>
      <c r="B92" s="119">
        <v>33604</v>
      </c>
      <c r="C92" s="140" t="s">
        <v>48</v>
      </c>
      <c r="D92" s="105">
        <v>2216391</v>
      </c>
      <c r="E92" s="105">
        <v>2216391</v>
      </c>
      <c r="F92" s="105">
        <v>2213052.0560409762</v>
      </c>
      <c r="G92" s="105">
        <v>2216391</v>
      </c>
      <c r="H92" s="94">
        <v>6</v>
      </c>
      <c r="I92" s="90">
        <v>97</v>
      </c>
      <c r="J92" s="90" t="s">
        <v>130</v>
      </c>
      <c r="K92" s="90">
        <v>9</v>
      </c>
      <c r="L92" s="90">
        <v>25</v>
      </c>
      <c r="M92" s="90">
        <v>25</v>
      </c>
      <c r="N92" s="90">
        <v>25</v>
      </c>
      <c r="O92" s="90">
        <v>25</v>
      </c>
      <c r="P92" s="100">
        <v>42396</v>
      </c>
      <c r="Q92" s="90">
        <v>0</v>
      </c>
      <c r="R92" s="90">
        <v>0</v>
      </c>
      <c r="S92" s="90">
        <v>0</v>
      </c>
      <c r="T92" s="90" t="s">
        <v>15</v>
      </c>
    </row>
    <row r="93" spans="1:20" s="11" customFormat="1" ht="34">
      <c r="A93" s="68" t="e">
        <f t="shared" si="1"/>
        <v>#REF!</v>
      </c>
      <c r="B93" s="119">
        <v>33605</v>
      </c>
      <c r="C93" s="139" t="s">
        <v>49</v>
      </c>
      <c r="D93" s="105">
        <v>1518305</v>
      </c>
      <c r="E93" s="105">
        <v>1518305</v>
      </c>
      <c r="F93" s="105">
        <v>1518305</v>
      </c>
      <c r="G93" s="105">
        <v>1518305</v>
      </c>
      <c r="H93" s="94">
        <v>1</v>
      </c>
      <c r="I93" s="90">
        <v>97</v>
      </c>
      <c r="J93" s="90" t="s">
        <v>130</v>
      </c>
      <c r="K93" s="90">
        <v>9</v>
      </c>
      <c r="L93" s="90">
        <v>25</v>
      </c>
      <c r="M93" s="90">
        <v>25</v>
      </c>
      <c r="N93" s="90">
        <v>25</v>
      </c>
      <c r="O93" s="90">
        <v>25</v>
      </c>
      <c r="P93" s="100">
        <v>42396</v>
      </c>
      <c r="Q93" s="90">
        <v>0</v>
      </c>
      <c r="R93" s="90">
        <v>0</v>
      </c>
      <c r="S93" s="90">
        <v>0</v>
      </c>
      <c r="T93" s="90" t="s">
        <v>15</v>
      </c>
    </row>
    <row r="94" spans="1:20" s="11" customFormat="1" ht="25.5" customHeight="1">
      <c r="A94" s="68" t="e">
        <f>#REF!+1</f>
        <v>#REF!</v>
      </c>
      <c r="B94" s="101">
        <v>33901</v>
      </c>
      <c r="C94" s="150" t="s">
        <v>145</v>
      </c>
      <c r="D94" s="105">
        <v>85888016.989999995</v>
      </c>
      <c r="E94" s="105">
        <v>30032010.999999996</v>
      </c>
      <c r="F94" s="105">
        <v>3763135.9800382075</v>
      </c>
      <c r="G94" s="105">
        <v>85888016.989999995</v>
      </c>
      <c r="H94" s="94">
        <v>133</v>
      </c>
      <c r="I94" s="90">
        <v>97</v>
      </c>
      <c r="J94" s="90" t="s">
        <v>130</v>
      </c>
      <c r="K94" s="90">
        <v>9</v>
      </c>
      <c r="L94" s="90">
        <v>25</v>
      </c>
      <c r="M94" s="90">
        <v>25</v>
      </c>
      <c r="N94" s="90">
        <v>25</v>
      </c>
      <c r="O94" s="90">
        <v>25</v>
      </c>
      <c r="P94" s="100">
        <v>42396</v>
      </c>
      <c r="Q94" s="90">
        <v>1</v>
      </c>
      <c r="R94" s="90">
        <v>2</v>
      </c>
      <c r="S94" s="105">
        <v>28487746.120000001</v>
      </c>
      <c r="T94" s="90" t="s">
        <v>13</v>
      </c>
    </row>
    <row r="95" spans="1:20" s="11" customFormat="1" ht="25.5" customHeight="1">
      <c r="A95" s="68" t="e">
        <f t="shared" si="1"/>
        <v>#REF!</v>
      </c>
      <c r="B95" s="101">
        <v>33903</v>
      </c>
      <c r="C95" s="152" t="s">
        <v>50</v>
      </c>
      <c r="D95" s="105">
        <v>194606504</v>
      </c>
      <c r="E95" s="105">
        <v>194606504</v>
      </c>
      <c r="F95" s="105">
        <v>179897198.40029532</v>
      </c>
      <c r="G95" s="105">
        <v>194606504</v>
      </c>
      <c r="H95" s="94">
        <v>5</v>
      </c>
      <c r="I95" s="103">
        <v>97</v>
      </c>
      <c r="J95" s="101" t="s">
        <v>130</v>
      </c>
      <c r="K95" s="90">
        <v>9</v>
      </c>
      <c r="L95" s="90">
        <v>25</v>
      </c>
      <c r="M95" s="90">
        <v>25</v>
      </c>
      <c r="N95" s="90">
        <v>25</v>
      </c>
      <c r="O95" s="90">
        <v>25</v>
      </c>
      <c r="P95" s="100">
        <v>42396</v>
      </c>
      <c r="Q95" s="90">
        <v>0</v>
      </c>
      <c r="R95" s="90">
        <v>0</v>
      </c>
      <c r="S95" s="90">
        <v>0</v>
      </c>
      <c r="T95" s="90" t="s">
        <v>13</v>
      </c>
    </row>
    <row r="96" spans="1:20" s="11" customFormat="1" ht="26.25" customHeight="1">
      <c r="A96" s="68"/>
      <c r="B96" s="60">
        <v>3400</v>
      </c>
      <c r="C96" s="165" t="s">
        <v>51</v>
      </c>
      <c r="D96" s="105"/>
      <c r="E96" s="105"/>
      <c r="F96" s="105"/>
      <c r="G96" s="105"/>
      <c r="H96" s="94"/>
      <c r="I96" s="90"/>
      <c r="J96" s="90"/>
      <c r="K96" s="90"/>
      <c r="L96" s="90"/>
      <c r="M96" s="90"/>
      <c r="N96" s="90"/>
      <c r="O96" s="90"/>
      <c r="P96" s="95"/>
      <c r="Q96" s="90"/>
      <c r="R96" s="90"/>
      <c r="S96" s="90"/>
      <c r="T96" s="99"/>
    </row>
    <row r="97" spans="1:20" s="11" customFormat="1" ht="23.25" customHeight="1">
      <c r="A97" s="68" t="e">
        <f>A95+1</f>
        <v>#REF!</v>
      </c>
      <c r="B97" s="119">
        <v>34501</v>
      </c>
      <c r="C97" s="139" t="s">
        <v>52</v>
      </c>
      <c r="D97" s="105">
        <v>614464867.03472173</v>
      </c>
      <c r="E97" s="105">
        <v>614464867.03472173</v>
      </c>
      <c r="F97" s="105">
        <v>0</v>
      </c>
      <c r="G97" s="105">
        <v>614464867.03472173</v>
      </c>
      <c r="H97" s="94">
        <v>1</v>
      </c>
      <c r="I97" s="90">
        <v>97</v>
      </c>
      <c r="J97" s="90" t="s">
        <v>130</v>
      </c>
      <c r="K97" s="90">
        <v>9</v>
      </c>
      <c r="L97" s="90">
        <v>90</v>
      </c>
      <c r="M97" s="90">
        <v>0</v>
      </c>
      <c r="N97" s="90">
        <v>5</v>
      </c>
      <c r="O97" s="90">
        <v>5</v>
      </c>
      <c r="P97" s="100">
        <v>42396</v>
      </c>
      <c r="Q97" s="90">
        <v>0</v>
      </c>
      <c r="R97" s="90">
        <v>0</v>
      </c>
      <c r="S97" s="90">
        <v>0</v>
      </c>
      <c r="T97" s="90" t="s">
        <v>14</v>
      </c>
    </row>
    <row r="98" spans="1:20" s="11" customFormat="1" ht="24" customHeight="1">
      <c r="A98" s="68" t="e">
        <f>A97+1</f>
        <v>#REF!</v>
      </c>
      <c r="B98" s="119">
        <v>34701</v>
      </c>
      <c r="C98" s="139" t="s">
        <v>53</v>
      </c>
      <c r="D98" s="105">
        <v>17438151</v>
      </c>
      <c r="E98" s="105">
        <v>17438151</v>
      </c>
      <c r="F98" s="105">
        <v>0</v>
      </c>
      <c r="G98" s="105">
        <v>17438151</v>
      </c>
      <c r="H98" s="94">
        <v>1</v>
      </c>
      <c r="I98" s="90">
        <v>97</v>
      </c>
      <c r="J98" s="90" t="s">
        <v>130</v>
      </c>
      <c r="K98" s="90">
        <v>9</v>
      </c>
      <c r="L98" s="90">
        <v>25</v>
      </c>
      <c r="M98" s="90">
        <v>25</v>
      </c>
      <c r="N98" s="90">
        <v>25</v>
      </c>
      <c r="O98" s="90">
        <v>25</v>
      </c>
      <c r="P98" s="100">
        <v>42396</v>
      </c>
      <c r="Q98" s="90">
        <v>0</v>
      </c>
      <c r="R98" s="90">
        <v>0</v>
      </c>
      <c r="S98" s="90">
        <v>0</v>
      </c>
      <c r="T98" s="90" t="s">
        <v>14</v>
      </c>
    </row>
    <row r="99" spans="1:20" s="11" customFormat="1" ht="30" customHeight="1">
      <c r="A99" s="68"/>
      <c r="B99" s="60">
        <v>3500</v>
      </c>
      <c r="C99" s="165" t="s">
        <v>54</v>
      </c>
      <c r="D99" s="105"/>
      <c r="E99" s="105"/>
      <c r="F99" s="105"/>
      <c r="G99" s="105"/>
      <c r="H99" s="94"/>
      <c r="I99" s="90"/>
      <c r="J99" s="90"/>
      <c r="K99" s="90"/>
      <c r="L99" s="90"/>
      <c r="M99" s="90"/>
      <c r="N99" s="90"/>
      <c r="O99" s="90"/>
      <c r="P99" s="95"/>
      <c r="Q99" s="90"/>
      <c r="R99" s="90"/>
      <c r="S99" s="90"/>
      <c r="T99" s="90"/>
    </row>
    <row r="100" spans="1:20" s="11" customFormat="1" ht="17">
      <c r="A100" s="68" t="e">
        <f>A98+1</f>
        <v>#REF!</v>
      </c>
      <c r="B100" s="119">
        <v>35201</v>
      </c>
      <c r="C100" s="140" t="s">
        <v>55</v>
      </c>
      <c r="D100" s="105">
        <v>368958</v>
      </c>
      <c r="E100" s="105">
        <v>368958</v>
      </c>
      <c r="F100" s="105">
        <v>361962.77766802406</v>
      </c>
      <c r="G100" s="105">
        <v>368958</v>
      </c>
      <c r="H100" s="94">
        <v>3</v>
      </c>
      <c r="I100" s="116">
        <v>97</v>
      </c>
      <c r="J100" s="116" t="s">
        <v>130</v>
      </c>
      <c r="K100" s="116">
        <v>24</v>
      </c>
      <c r="L100" s="116">
        <v>25</v>
      </c>
      <c r="M100" s="116">
        <v>25</v>
      </c>
      <c r="N100" s="116">
        <v>25</v>
      </c>
      <c r="O100" s="116">
        <v>25</v>
      </c>
      <c r="P100" s="100">
        <v>42396</v>
      </c>
      <c r="Q100" s="116">
        <v>0</v>
      </c>
      <c r="R100" s="116">
        <v>0</v>
      </c>
      <c r="S100" s="116">
        <v>0</v>
      </c>
      <c r="T100" s="116" t="s">
        <v>14</v>
      </c>
    </row>
    <row r="101" spans="1:20" s="11" customFormat="1" ht="28.5" customHeight="1">
      <c r="A101" s="68" t="e">
        <f t="shared" si="1"/>
        <v>#REF!</v>
      </c>
      <c r="B101" s="119">
        <v>35301</v>
      </c>
      <c r="C101" s="139" t="s">
        <v>56</v>
      </c>
      <c r="D101" s="105">
        <v>37055755.95443175</v>
      </c>
      <c r="E101" s="105">
        <v>35373100.000000007</v>
      </c>
      <c r="F101" s="105">
        <v>166417.15905620783</v>
      </c>
      <c r="G101" s="105">
        <v>37055755.95443175</v>
      </c>
      <c r="H101" s="94">
        <v>6</v>
      </c>
      <c r="I101" s="90">
        <v>97</v>
      </c>
      <c r="J101" s="90" t="s">
        <v>130</v>
      </c>
      <c r="K101" s="90">
        <v>9</v>
      </c>
      <c r="L101" s="90">
        <v>25</v>
      </c>
      <c r="M101" s="90">
        <v>25</v>
      </c>
      <c r="N101" s="90">
        <v>25</v>
      </c>
      <c r="O101" s="90">
        <v>25</v>
      </c>
      <c r="P101" s="95">
        <v>42396</v>
      </c>
      <c r="Q101" s="90">
        <v>1</v>
      </c>
      <c r="R101" s="90">
        <v>2</v>
      </c>
      <c r="S101" s="105">
        <v>1682655.9544317417</v>
      </c>
      <c r="T101" s="101" t="s">
        <v>14</v>
      </c>
    </row>
    <row r="102" spans="1:20" s="32" customFormat="1" ht="34">
      <c r="A102" s="69" t="e">
        <f t="shared" si="1"/>
        <v>#REF!</v>
      </c>
      <c r="B102" s="119">
        <v>35401</v>
      </c>
      <c r="C102" s="140" t="s">
        <v>57</v>
      </c>
      <c r="D102" s="106">
        <v>1242641.0000000019</v>
      </c>
      <c r="E102" s="105">
        <v>1242641.0000000019</v>
      </c>
      <c r="F102" s="106">
        <v>480426.2602230499</v>
      </c>
      <c r="G102" s="106">
        <v>480426.2602230499</v>
      </c>
      <c r="H102" s="102">
        <v>5</v>
      </c>
      <c r="I102" s="90">
        <v>97</v>
      </c>
      <c r="J102" s="90" t="s">
        <v>112</v>
      </c>
      <c r="K102" s="90">
        <v>9</v>
      </c>
      <c r="L102" s="90">
        <v>0</v>
      </c>
      <c r="M102" s="90">
        <v>50</v>
      </c>
      <c r="N102" s="90">
        <v>0</v>
      </c>
      <c r="O102" s="90">
        <v>50</v>
      </c>
      <c r="P102" s="100">
        <v>42396</v>
      </c>
      <c r="Q102" s="90">
        <v>0</v>
      </c>
      <c r="R102" s="90">
        <v>0</v>
      </c>
      <c r="S102" s="97">
        <v>0</v>
      </c>
      <c r="T102" s="90" t="s">
        <v>15</v>
      </c>
    </row>
    <row r="103" spans="1:20" s="11" customFormat="1" ht="47.25" customHeight="1">
      <c r="A103" s="68" t="e">
        <f t="shared" si="1"/>
        <v>#REF!</v>
      </c>
      <c r="B103" s="119">
        <v>35501</v>
      </c>
      <c r="C103" s="153" t="s">
        <v>146</v>
      </c>
      <c r="D103" s="105">
        <v>91326430.997457907</v>
      </c>
      <c r="E103" s="105">
        <v>91326430.997457907</v>
      </c>
      <c r="F103" s="105">
        <v>17991348.031676888</v>
      </c>
      <c r="G103" s="105">
        <v>29910190.885649417</v>
      </c>
      <c r="H103" s="94">
        <v>33</v>
      </c>
      <c r="I103" s="116">
        <v>97</v>
      </c>
      <c r="J103" s="116" t="s">
        <v>112</v>
      </c>
      <c r="K103" s="116">
        <v>9</v>
      </c>
      <c r="L103" s="116">
        <v>25</v>
      </c>
      <c r="M103" s="116">
        <v>25</v>
      </c>
      <c r="N103" s="116">
        <v>25</v>
      </c>
      <c r="O103" s="116">
        <v>25</v>
      </c>
      <c r="P103" s="154">
        <v>42396</v>
      </c>
      <c r="Q103" s="116">
        <v>0</v>
      </c>
      <c r="R103" s="116">
        <v>0</v>
      </c>
      <c r="S103" s="116">
        <v>0</v>
      </c>
      <c r="T103" s="116" t="s">
        <v>14</v>
      </c>
    </row>
    <row r="104" spans="1:20" s="32" customFormat="1" ht="37.5" customHeight="1">
      <c r="A104" s="69" t="e">
        <f>A103+1</f>
        <v>#REF!</v>
      </c>
      <c r="B104" s="119">
        <v>35601</v>
      </c>
      <c r="C104" s="140" t="s">
        <v>58</v>
      </c>
      <c r="D104" s="106">
        <v>33005546</v>
      </c>
      <c r="E104" s="105">
        <v>33005546</v>
      </c>
      <c r="F104" s="105">
        <v>33005546</v>
      </c>
      <c r="G104" s="106">
        <v>33005546</v>
      </c>
      <c r="H104" s="102">
        <v>1</v>
      </c>
      <c r="I104" s="116">
        <v>97</v>
      </c>
      <c r="J104" s="116" t="s">
        <v>130</v>
      </c>
      <c r="K104" s="116">
        <v>24</v>
      </c>
      <c r="L104" s="116">
        <v>25</v>
      </c>
      <c r="M104" s="116">
        <v>25</v>
      </c>
      <c r="N104" s="116">
        <v>25</v>
      </c>
      <c r="O104" s="116">
        <v>25</v>
      </c>
      <c r="P104" s="100">
        <v>42396</v>
      </c>
      <c r="Q104" s="116">
        <v>0</v>
      </c>
      <c r="R104" s="116">
        <v>0</v>
      </c>
      <c r="S104" s="116">
        <v>0</v>
      </c>
      <c r="T104" s="116" t="s">
        <v>14</v>
      </c>
    </row>
    <row r="105" spans="1:20" s="11" customFormat="1" ht="28.5" customHeight="1">
      <c r="A105" s="68" t="e">
        <f t="shared" ref="A105:A107" si="2">A104+1</f>
        <v>#REF!</v>
      </c>
      <c r="B105" s="119">
        <v>35701</v>
      </c>
      <c r="C105" s="139" t="s">
        <v>59</v>
      </c>
      <c r="D105" s="105">
        <v>88495530.000000015</v>
      </c>
      <c r="E105" s="105">
        <v>88495530.000000015</v>
      </c>
      <c r="F105" s="105">
        <v>18244153.721194994</v>
      </c>
      <c r="G105" s="105">
        <v>88495530.000000015</v>
      </c>
      <c r="H105" s="94">
        <v>21</v>
      </c>
      <c r="I105" s="90">
        <v>97</v>
      </c>
      <c r="J105" s="90" t="s">
        <v>130</v>
      </c>
      <c r="K105" s="90">
        <v>9</v>
      </c>
      <c r="L105" s="90">
        <v>25</v>
      </c>
      <c r="M105" s="90">
        <v>25</v>
      </c>
      <c r="N105" s="90">
        <v>25</v>
      </c>
      <c r="O105" s="90">
        <v>25</v>
      </c>
      <c r="P105" s="95">
        <v>42396</v>
      </c>
      <c r="Q105" s="90">
        <v>0</v>
      </c>
      <c r="R105" s="90">
        <v>0</v>
      </c>
      <c r="S105" s="90">
        <v>0</v>
      </c>
      <c r="T105" s="90" t="s">
        <v>14</v>
      </c>
    </row>
    <row r="106" spans="1:20" s="32" customFormat="1" ht="27" customHeight="1">
      <c r="A106" s="69" t="e">
        <f t="shared" si="2"/>
        <v>#REF!</v>
      </c>
      <c r="B106" s="119">
        <v>35801</v>
      </c>
      <c r="C106" s="139" t="s">
        <v>60</v>
      </c>
      <c r="D106" s="106">
        <v>80971937</v>
      </c>
      <c r="E106" s="105">
        <v>80971937</v>
      </c>
      <c r="F106" s="105">
        <v>186882.75881128325</v>
      </c>
      <c r="G106" s="106">
        <v>80971937</v>
      </c>
      <c r="H106" s="102">
        <v>3</v>
      </c>
      <c r="I106" s="90">
        <v>97</v>
      </c>
      <c r="J106" s="90" t="s">
        <v>130</v>
      </c>
      <c r="K106" s="90">
        <v>9</v>
      </c>
      <c r="L106" s="90">
        <v>25</v>
      </c>
      <c r="M106" s="90">
        <v>25</v>
      </c>
      <c r="N106" s="90">
        <v>25</v>
      </c>
      <c r="O106" s="90">
        <v>25</v>
      </c>
      <c r="P106" s="95">
        <v>42396</v>
      </c>
      <c r="Q106" s="90">
        <v>0</v>
      </c>
      <c r="R106" s="90">
        <v>0</v>
      </c>
      <c r="S106" s="97">
        <v>0</v>
      </c>
      <c r="T106" s="101" t="s">
        <v>14</v>
      </c>
    </row>
    <row r="107" spans="1:20" s="11" customFormat="1" ht="27.75" customHeight="1">
      <c r="A107" s="68" t="e">
        <f t="shared" si="2"/>
        <v>#REF!</v>
      </c>
      <c r="B107" s="119">
        <v>35901</v>
      </c>
      <c r="C107" s="139" t="s">
        <v>61</v>
      </c>
      <c r="D107" s="105">
        <v>9372026</v>
      </c>
      <c r="E107" s="105">
        <v>9372026</v>
      </c>
      <c r="F107" s="105">
        <v>0</v>
      </c>
      <c r="G107" s="105">
        <v>9372026</v>
      </c>
      <c r="H107" s="94">
        <v>1</v>
      </c>
      <c r="I107" s="90">
        <v>97</v>
      </c>
      <c r="J107" s="90" t="s">
        <v>130</v>
      </c>
      <c r="K107" s="90">
        <v>9</v>
      </c>
      <c r="L107" s="90">
        <v>25</v>
      </c>
      <c r="M107" s="90">
        <v>25</v>
      </c>
      <c r="N107" s="90">
        <v>25</v>
      </c>
      <c r="O107" s="90">
        <v>25</v>
      </c>
      <c r="P107" s="100">
        <v>42396</v>
      </c>
      <c r="Q107" s="90">
        <v>0</v>
      </c>
      <c r="R107" s="90">
        <v>0</v>
      </c>
      <c r="S107" s="90">
        <v>0</v>
      </c>
      <c r="T107" s="90" t="s">
        <v>13</v>
      </c>
    </row>
    <row r="108" spans="1:20" s="11" customFormat="1" ht="26.25" customHeight="1">
      <c r="A108" s="68"/>
      <c r="B108" s="60">
        <v>3600</v>
      </c>
      <c r="C108" s="165" t="s">
        <v>62</v>
      </c>
      <c r="D108" s="105"/>
      <c r="E108" s="105"/>
      <c r="F108" s="105"/>
      <c r="G108" s="105"/>
      <c r="H108" s="94"/>
      <c r="I108" s="90"/>
      <c r="J108" s="90"/>
      <c r="K108" s="90"/>
      <c r="L108" s="90"/>
      <c r="M108" s="90"/>
      <c r="N108" s="90"/>
      <c r="O108" s="90"/>
      <c r="P108" s="95"/>
      <c r="Q108" s="90"/>
      <c r="R108" s="90"/>
      <c r="S108" s="90"/>
      <c r="T108" s="90"/>
    </row>
    <row r="109" spans="1:20" s="11" customFormat="1" ht="39" customHeight="1">
      <c r="A109" s="68" t="e">
        <f>A107+1</f>
        <v>#REF!</v>
      </c>
      <c r="B109" s="119">
        <v>36101</v>
      </c>
      <c r="C109" s="139" t="s">
        <v>63</v>
      </c>
      <c r="D109" s="105">
        <v>17089672</v>
      </c>
      <c r="E109" s="105">
        <v>17089672</v>
      </c>
      <c r="F109" s="105">
        <v>17089672</v>
      </c>
      <c r="G109" s="105">
        <v>17089672</v>
      </c>
      <c r="H109" s="94">
        <v>1</v>
      </c>
      <c r="I109" s="90">
        <v>97</v>
      </c>
      <c r="J109" s="90" t="s">
        <v>130</v>
      </c>
      <c r="K109" s="90">
        <v>9</v>
      </c>
      <c r="L109" s="90">
        <v>25</v>
      </c>
      <c r="M109" s="90">
        <v>25</v>
      </c>
      <c r="N109" s="90">
        <v>25</v>
      </c>
      <c r="O109" s="90">
        <v>25</v>
      </c>
      <c r="P109" s="95">
        <v>42396</v>
      </c>
      <c r="Q109" s="90">
        <v>0</v>
      </c>
      <c r="R109" s="90">
        <v>0</v>
      </c>
      <c r="S109" s="90">
        <v>0</v>
      </c>
      <c r="T109" s="90" t="s">
        <v>13</v>
      </c>
    </row>
    <row r="110" spans="1:20" s="11" customFormat="1" ht="25.5" customHeight="1">
      <c r="A110" s="68"/>
      <c r="B110" s="60">
        <v>3700</v>
      </c>
      <c r="C110" s="165" t="s">
        <v>64</v>
      </c>
      <c r="D110" s="105"/>
      <c r="E110" s="105"/>
      <c r="F110" s="105"/>
      <c r="G110" s="105"/>
      <c r="H110" s="94"/>
      <c r="I110" s="90"/>
      <c r="J110" s="90"/>
      <c r="K110" s="90"/>
      <c r="L110" s="90"/>
      <c r="M110" s="90"/>
      <c r="N110" s="90"/>
      <c r="O110" s="90"/>
      <c r="P110" s="95"/>
      <c r="Q110" s="90"/>
      <c r="R110" s="90"/>
      <c r="S110" s="90"/>
      <c r="T110" s="90"/>
    </row>
    <row r="111" spans="1:20" s="32" customFormat="1" ht="17">
      <c r="A111" s="68" t="e">
        <f>#REF!+1</f>
        <v>#REF!</v>
      </c>
      <c r="B111" s="101">
        <v>37201</v>
      </c>
      <c r="C111" s="140" t="s">
        <v>65</v>
      </c>
      <c r="D111" s="106">
        <v>5888304.9999999991</v>
      </c>
      <c r="E111" s="105">
        <v>5888304.9999999991</v>
      </c>
      <c r="F111" s="105">
        <v>383338.43799349427</v>
      </c>
      <c r="G111" s="106">
        <v>5888304.9999999991</v>
      </c>
      <c r="H111" s="102">
        <v>5</v>
      </c>
      <c r="I111" s="116">
        <v>97</v>
      </c>
      <c r="J111" s="116" t="s">
        <v>130</v>
      </c>
      <c r="K111" s="116">
        <v>9</v>
      </c>
      <c r="L111" s="116">
        <v>25</v>
      </c>
      <c r="M111" s="116">
        <v>25</v>
      </c>
      <c r="N111" s="116">
        <v>25</v>
      </c>
      <c r="O111" s="116">
        <v>25</v>
      </c>
      <c r="P111" s="154">
        <v>42396</v>
      </c>
      <c r="Q111" s="116">
        <v>0</v>
      </c>
      <c r="R111" s="116">
        <v>0</v>
      </c>
      <c r="S111" s="116">
        <v>0</v>
      </c>
      <c r="T111" s="122" t="s">
        <v>13</v>
      </c>
    </row>
    <row r="112" spans="1:20" s="32" customFormat="1" ht="25.5" customHeight="1">
      <c r="A112" s="69"/>
      <c r="B112" s="60">
        <v>3800</v>
      </c>
      <c r="C112" s="165" t="s">
        <v>66</v>
      </c>
      <c r="D112" s="106"/>
      <c r="E112" s="106"/>
      <c r="F112" s="106"/>
      <c r="G112" s="106"/>
      <c r="H112" s="102"/>
      <c r="I112" s="99"/>
      <c r="J112" s="99"/>
      <c r="K112" s="99"/>
      <c r="L112" s="99"/>
      <c r="M112" s="99"/>
      <c r="N112" s="99"/>
      <c r="O112" s="99"/>
      <c r="P112" s="95"/>
      <c r="Q112" s="99"/>
      <c r="R112" s="99"/>
      <c r="S112" s="99"/>
      <c r="T112" s="99"/>
    </row>
    <row r="113" spans="1:20" s="11" customFormat="1" ht="28.5" customHeight="1">
      <c r="A113" s="68" t="e">
        <f>#REF!+1</f>
        <v>#REF!</v>
      </c>
      <c r="B113" s="101">
        <v>38301</v>
      </c>
      <c r="C113" s="140" t="s">
        <v>67</v>
      </c>
      <c r="D113" s="105">
        <v>8609201</v>
      </c>
      <c r="E113" s="105">
        <v>8609201</v>
      </c>
      <c r="F113" s="105">
        <v>8609201</v>
      </c>
      <c r="G113" s="105">
        <v>8609201</v>
      </c>
      <c r="H113" s="94">
        <v>13</v>
      </c>
      <c r="I113" s="99">
        <v>97</v>
      </c>
      <c r="J113" s="90" t="s">
        <v>130</v>
      </c>
      <c r="K113" s="90">
        <v>9</v>
      </c>
      <c r="L113" s="90">
        <v>25</v>
      </c>
      <c r="M113" s="90">
        <v>25</v>
      </c>
      <c r="N113" s="90">
        <v>25</v>
      </c>
      <c r="O113" s="90">
        <v>25</v>
      </c>
      <c r="P113" s="100">
        <v>42396</v>
      </c>
      <c r="Q113" s="90">
        <v>0</v>
      </c>
      <c r="R113" s="90">
        <v>0</v>
      </c>
      <c r="S113" s="97">
        <v>0</v>
      </c>
      <c r="T113" s="90" t="s">
        <v>13</v>
      </c>
    </row>
    <row r="114" spans="1:20" s="32" customFormat="1" ht="27.75" customHeight="1" thickBot="1">
      <c r="A114" s="68" t="e">
        <f>A113+1</f>
        <v>#REF!</v>
      </c>
      <c r="B114" s="141">
        <v>38501</v>
      </c>
      <c r="C114" s="155" t="s">
        <v>68</v>
      </c>
      <c r="D114" s="129">
        <v>3619563</v>
      </c>
      <c r="E114" s="128">
        <v>3619563</v>
      </c>
      <c r="F114" s="129">
        <v>171520.04467912266</v>
      </c>
      <c r="G114" s="129">
        <v>3619563</v>
      </c>
      <c r="H114" s="130">
        <v>13</v>
      </c>
      <c r="I114" s="93">
        <v>97</v>
      </c>
      <c r="J114" s="93" t="s">
        <v>130</v>
      </c>
      <c r="K114" s="93">
        <v>9</v>
      </c>
      <c r="L114" s="93">
        <v>25</v>
      </c>
      <c r="M114" s="93">
        <v>25</v>
      </c>
      <c r="N114" s="93">
        <v>25</v>
      </c>
      <c r="O114" s="93">
        <v>25</v>
      </c>
      <c r="P114" s="132">
        <v>42396</v>
      </c>
      <c r="Q114" s="93">
        <v>0</v>
      </c>
      <c r="R114" s="93">
        <v>0</v>
      </c>
      <c r="S114" s="93">
        <v>0</v>
      </c>
      <c r="T114" s="93" t="s">
        <v>13</v>
      </c>
    </row>
    <row r="115" spans="1:20" s="32" customFormat="1" ht="36.75" customHeight="1" thickTop="1" thickBot="1">
      <c r="A115" s="37"/>
      <c r="B115" s="193" t="s">
        <v>148</v>
      </c>
      <c r="C115" s="193"/>
      <c r="D115" s="176">
        <f>SUM(D69:D114)</f>
        <v>2544613186.8692226</v>
      </c>
      <c r="E115" s="176">
        <f>SUM(E69:E114)</f>
        <v>2155293886.2571316</v>
      </c>
      <c r="F115" s="176">
        <f>SUM(F69:F114)</f>
        <v>409914528.87539703</v>
      </c>
      <c r="G115" s="177">
        <f>SUM(G69:G114)</f>
        <v>2474525769.2221937</v>
      </c>
      <c r="H115" s="77"/>
      <c r="I115" s="34"/>
      <c r="J115" s="34"/>
      <c r="K115" s="34"/>
      <c r="L115" s="34"/>
      <c r="M115" s="34"/>
      <c r="N115" s="34"/>
      <c r="O115" s="34"/>
      <c r="P115" s="36"/>
      <c r="Q115" s="34"/>
      <c r="R115" s="34"/>
      <c r="S115" s="34"/>
      <c r="T115" s="34"/>
    </row>
    <row r="116" spans="1:20" s="32" customFormat="1" ht="12" customHeight="1" thickTop="1">
      <c r="A116" s="37"/>
      <c r="B116" s="73"/>
      <c r="C116" s="73"/>
      <c r="D116" s="35"/>
      <c r="E116" s="72"/>
      <c r="F116" s="43"/>
      <c r="G116" s="43"/>
      <c r="H116" s="77"/>
      <c r="I116" s="34"/>
      <c r="J116" s="34"/>
      <c r="K116" s="34"/>
      <c r="L116" s="34"/>
      <c r="M116" s="34"/>
      <c r="N116" s="34"/>
      <c r="O116" s="34"/>
      <c r="P116" s="51"/>
      <c r="Q116" s="34"/>
      <c r="R116" s="34"/>
      <c r="S116" s="34"/>
      <c r="T116" s="34"/>
    </row>
    <row r="117" spans="1:20" s="11" customFormat="1" ht="28.5" customHeight="1" thickBot="1">
      <c r="A117" s="19"/>
      <c r="B117" s="20"/>
      <c r="C117" s="14"/>
      <c r="D117" s="21"/>
      <c r="E117" s="21"/>
      <c r="F117" s="19"/>
      <c r="G117" s="19"/>
      <c r="H117" s="7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</row>
    <row r="118" spans="1:20" s="11" customFormat="1" ht="82.5" customHeight="1" thickTop="1" thickBot="1">
      <c r="A118" s="19"/>
      <c r="B118" s="20"/>
      <c r="C118" s="194" t="s">
        <v>31</v>
      </c>
      <c r="D118" s="195"/>
      <c r="E118" s="195"/>
      <c r="F118" s="195"/>
      <c r="G118" s="196"/>
      <c r="H118" s="7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</row>
    <row r="119" spans="1:20" s="11" customFormat="1" ht="28.5" customHeight="1" thickTop="1">
      <c r="A119" s="19"/>
      <c r="B119" s="20"/>
      <c r="C119" s="197" t="s">
        <v>135</v>
      </c>
      <c r="D119" s="197" t="s">
        <v>159</v>
      </c>
      <c r="E119" s="197" t="s">
        <v>153</v>
      </c>
      <c r="F119" s="197" t="s">
        <v>155</v>
      </c>
      <c r="G119" s="197" t="s">
        <v>154</v>
      </c>
      <c r="H119" s="7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</row>
    <row r="120" spans="1:20" s="11" customFormat="1" ht="41.25" customHeight="1" thickBot="1">
      <c r="A120" s="19"/>
      <c r="B120" s="20"/>
      <c r="C120" s="198"/>
      <c r="D120" s="198"/>
      <c r="E120" s="198"/>
      <c r="F120" s="198"/>
      <c r="G120" s="198"/>
      <c r="H120" s="7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</row>
    <row r="121" spans="1:20" s="9" customFormat="1" ht="33.75" customHeight="1" thickTop="1" thickBot="1">
      <c r="A121" s="19"/>
      <c r="B121" s="20"/>
      <c r="C121" s="157" t="s">
        <v>151</v>
      </c>
      <c r="D121" s="158">
        <f>D66</f>
        <v>1309608224.0772943</v>
      </c>
      <c r="E121" s="159">
        <f>E66</f>
        <v>1309608224.0772943</v>
      </c>
      <c r="F121" s="159">
        <f>F66</f>
        <v>227771289.2327134</v>
      </c>
      <c r="G121" s="159">
        <f>G66</f>
        <v>1160516031.1855299</v>
      </c>
      <c r="H121" s="7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</row>
    <row r="122" spans="1:20" s="9" customFormat="1" ht="33.75" customHeight="1" thickTop="1" thickBot="1">
      <c r="A122" s="19"/>
      <c r="B122" s="20"/>
      <c r="C122" s="157" t="s">
        <v>150</v>
      </c>
      <c r="D122" s="158">
        <f>D115</f>
        <v>2544613186.8692226</v>
      </c>
      <c r="E122" s="159">
        <f>E115</f>
        <v>2155293886.2571316</v>
      </c>
      <c r="F122" s="159">
        <f>F115</f>
        <v>409914528.87539703</v>
      </c>
      <c r="G122" s="159">
        <f>G115</f>
        <v>2474525769.2221937</v>
      </c>
      <c r="H122" s="7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</row>
    <row r="123" spans="1:20" s="9" customFormat="1" ht="33.75" customHeight="1" thickTop="1" thickBot="1">
      <c r="A123" s="19"/>
      <c r="B123" s="20"/>
      <c r="C123" s="157" t="s">
        <v>152</v>
      </c>
      <c r="D123" s="158">
        <v>0</v>
      </c>
      <c r="E123" s="159">
        <v>0</v>
      </c>
      <c r="F123" s="159">
        <v>0</v>
      </c>
      <c r="G123" s="159">
        <v>0</v>
      </c>
      <c r="H123" s="7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</row>
    <row r="124" spans="1:20" s="9" customFormat="1" ht="49.5" customHeight="1" thickTop="1" thickBot="1">
      <c r="A124" s="19"/>
      <c r="B124" s="20"/>
      <c r="C124" s="179" t="s">
        <v>149</v>
      </c>
      <c r="D124" s="180">
        <f>SUM(D121:D123)</f>
        <v>3854221410.946517</v>
      </c>
      <c r="E124" s="180">
        <f>SUM(E121:E123)</f>
        <v>3464902110.3344259</v>
      </c>
      <c r="F124" s="180">
        <f>SUM(F121:F123)</f>
        <v>637685818.10811043</v>
      </c>
      <c r="G124" s="180">
        <f>SUM(G121:G123)</f>
        <v>3635041800.4077234</v>
      </c>
      <c r="H124" s="7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</row>
    <row r="125" spans="1:20" s="9" customFormat="1" ht="18.75" thickTop="1">
      <c r="A125" s="19"/>
      <c r="B125" s="20"/>
      <c r="C125" s="41"/>
      <c r="D125" s="44"/>
      <c r="E125" s="42"/>
      <c r="F125" s="42"/>
      <c r="G125" s="42"/>
      <c r="H125" s="7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</row>
    <row r="126" spans="1:20" s="9" customFormat="1" ht="18" customHeight="1">
      <c r="A126" s="19"/>
      <c r="B126" s="20"/>
      <c r="C126" s="41"/>
      <c r="D126" s="44"/>
      <c r="E126" s="42"/>
      <c r="F126" s="42"/>
      <c r="G126" s="42"/>
      <c r="H126" s="7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</row>
    <row r="127" spans="1:20" s="9" customFormat="1" ht="18" customHeight="1">
      <c r="A127" s="19"/>
      <c r="B127" s="20"/>
      <c r="C127" s="41"/>
      <c r="D127" s="44"/>
      <c r="E127" s="42"/>
      <c r="F127" s="42"/>
      <c r="G127" s="42"/>
      <c r="H127" s="7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</row>
    <row r="128" spans="1:20" s="9" customFormat="1" ht="36.75" customHeight="1">
      <c r="A128" s="19"/>
      <c r="B128" s="171" t="s">
        <v>33</v>
      </c>
      <c r="C128" s="201" t="s">
        <v>34</v>
      </c>
      <c r="D128" s="201"/>
      <c r="E128" s="201"/>
      <c r="F128" s="201"/>
      <c r="G128" s="42"/>
      <c r="H128" s="7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</row>
    <row r="129" spans="1:20" s="9" customFormat="1" ht="18" customHeight="1">
      <c r="A129" s="19"/>
      <c r="B129" s="20"/>
      <c r="C129" s="41"/>
      <c r="D129" s="44"/>
      <c r="E129" s="42"/>
      <c r="F129" s="42"/>
      <c r="G129" s="42"/>
      <c r="H129" s="7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</row>
    <row r="130" spans="1:20" s="9" customFormat="1" ht="18" customHeight="1">
      <c r="A130" s="19"/>
      <c r="B130" s="20"/>
      <c r="C130" s="41"/>
      <c r="D130" s="44"/>
      <c r="E130" s="42"/>
      <c r="F130" s="42"/>
      <c r="G130" s="42"/>
      <c r="H130" s="7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</row>
    <row r="131" spans="1:20" s="9" customFormat="1" ht="67.5" customHeight="1">
      <c r="A131" s="19"/>
      <c r="B131" s="202" t="s">
        <v>29</v>
      </c>
      <c r="C131" s="203"/>
      <c r="D131" s="87"/>
      <c r="E131" s="42" t="s">
        <v>32</v>
      </c>
      <c r="F131" s="156"/>
      <c r="G131" s="156"/>
      <c r="H131" s="7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</row>
    <row r="132" spans="1:20" s="9" customFormat="1" ht="18.75" customHeight="1">
      <c r="A132" s="19"/>
      <c r="B132" s="88"/>
      <c r="C132" s="64"/>
      <c r="D132" s="85"/>
      <c r="E132" s="42"/>
      <c r="F132" s="42"/>
      <c r="G132" s="42"/>
      <c r="H132" s="7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</row>
    <row r="133" spans="1:20" s="9" customFormat="1" ht="69.75" customHeight="1">
      <c r="A133" s="19"/>
      <c r="B133" s="202" t="s">
        <v>30</v>
      </c>
      <c r="C133" s="203"/>
      <c r="D133" s="87"/>
      <c r="E133" s="42"/>
      <c r="F133" s="42"/>
      <c r="G133" s="42"/>
      <c r="H133" s="7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</row>
    <row r="134" spans="1:20" s="9" customFormat="1" ht="17.25" customHeight="1">
      <c r="A134" s="19"/>
      <c r="B134" s="88"/>
      <c r="C134" s="64"/>
      <c r="D134" s="85"/>
      <c r="E134" s="42"/>
      <c r="F134" s="42"/>
      <c r="G134" s="42"/>
      <c r="H134" s="7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</row>
    <row r="135" spans="1:20" s="9" customFormat="1" ht="16.5" customHeight="1">
      <c r="A135" s="19"/>
      <c r="B135" s="89"/>
      <c r="C135" s="65"/>
      <c r="D135" s="85"/>
      <c r="E135" s="42"/>
      <c r="F135" s="42"/>
      <c r="G135" s="42"/>
      <c r="H135" s="7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</row>
    <row r="136" spans="1:20" s="9" customFormat="1" ht="34.5" customHeight="1">
      <c r="A136" s="19"/>
      <c r="B136" s="199" t="s">
        <v>160</v>
      </c>
      <c r="C136" s="200"/>
      <c r="D136" s="87"/>
      <c r="E136" s="42"/>
      <c r="F136" s="42"/>
      <c r="G136" s="42"/>
      <c r="H136" s="7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</row>
    <row r="137" spans="1:20" s="9" customFormat="1" ht="24" customHeight="1">
      <c r="A137" s="19"/>
      <c r="B137" s="188" t="s">
        <v>2</v>
      </c>
      <c r="C137" s="189"/>
      <c r="D137" s="87"/>
      <c r="E137" s="42"/>
      <c r="F137" s="42"/>
      <c r="G137" s="42"/>
      <c r="H137" s="7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</row>
    <row r="138" spans="1:20" s="9" customFormat="1" ht="27" customHeight="1">
      <c r="A138" s="19"/>
      <c r="B138" s="62" t="s">
        <v>161</v>
      </c>
      <c r="C138" s="81" t="s">
        <v>70</v>
      </c>
      <c r="D138" s="85"/>
      <c r="E138" s="42"/>
      <c r="F138" s="42"/>
      <c r="G138" s="42"/>
      <c r="H138" s="7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</row>
    <row r="139" spans="1:20" s="9" customFormat="1" ht="27" customHeight="1">
      <c r="A139" s="19"/>
      <c r="B139" s="62" t="s">
        <v>162</v>
      </c>
      <c r="C139" s="82" t="s">
        <v>71</v>
      </c>
      <c r="D139" s="85"/>
      <c r="E139" s="42"/>
      <c r="F139" s="42"/>
      <c r="G139" s="42"/>
      <c r="H139" s="7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</row>
    <row r="140" spans="1:20" s="9" customFormat="1" ht="27" customHeight="1">
      <c r="A140" s="19"/>
      <c r="B140" s="62" t="s">
        <v>0</v>
      </c>
      <c r="C140" s="84" t="s">
        <v>1</v>
      </c>
      <c r="D140" s="86"/>
      <c r="E140" s="42"/>
      <c r="F140" s="42"/>
      <c r="G140" s="42"/>
      <c r="H140" s="7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</row>
    <row r="141" spans="1:20" s="9" customFormat="1" ht="24" customHeight="1">
      <c r="A141" s="19"/>
      <c r="B141" s="188" t="s">
        <v>3</v>
      </c>
      <c r="C141" s="189"/>
      <c r="D141" s="87"/>
      <c r="E141" s="42"/>
      <c r="F141" s="42"/>
      <c r="G141" s="42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</row>
    <row r="142" spans="1:20" s="9" customFormat="1" ht="27" customHeight="1">
      <c r="A142" s="19"/>
      <c r="B142" s="62" t="s">
        <v>163</v>
      </c>
      <c r="C142" s="81" t="s">
        <v>4</v>
      </c>
      <c r="D142" s="85"/>
      <c r="E142" s="42"/>
      <c r="F142" s="42"/>
      <c r="G142" s="42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</row>
    <row r="143" spans="1:20" s="9" customFormat="1" ht="27" customHeight="1">
      <c r="A143" s="19"/>
      <c r="B143" s="62" t="s">
        <v>164</v>
      </c>
      <c r="C143" s="82" t="s">
        <v>5</v>
      </c>
      <c r="D143" s="85"/>
      <c r="E143" s="42"/>
      <c r="F143" s="42"/>
      <c r="G143" s="42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</row>
    <row r="144" spans="1:20" s="9" customFormat="1" ht="27" customHeight="1">
      <c r="A144" s="19"/>
      <c r="B144" s="63" t="s">
        <v>165</v>
      </c>
      <c r="C144" s="83" t="s">
        <v>6</v>
      </c>
      <c r="D144" s="85"/>
      <c r="E144" s="42"/>
      <c r="F144" s="42"/>
      <c r="G144" s="42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</row>
    <row r="145" spans="1:20" s="9" customFormat="1" ht="23.25" customHeight="1">
      <c r="A145" s="19"/>
      <c r="B145" s="188"/>
      <c r="C145" s="189"/>
      <c r="D145" s="44"/>
      <c r="E145" s="42"/>
      <c r="F145" s="42"/>
      <c r="G145" s="42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</row>
    <row r="146" spans="1:20" s="9" customFormat="1" ht="51" customHeight="1">
      <c r="A146" s="19"/>
      <c r="B146" s="63" t="s">
        <v>7</v>
      </c>
      <c r="C146" s="66" t="s">
        <v>8</v>
      </c>
      <c r="D146" s="44"/>
      <c r="E146" s="42"/>
      <c r="F146" s="42"/>
      <c r="G146" s="42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</row>
    <row r="147" spans="1:20" s="9" customFormat="1" ht="48.75" customHeight="1">
      <c r="A147" s="19"/>
      <c r="B147" s="63" t="s">
        <v>35</v>
      </c>
      <c r="C147" s="66" t="s">
        <v>36</v>
      </c>
      <c r="D147" s="44"/>
      <c r="E147" s="42"/>
      <c r="F147" s="42"/>
      <c r="G147" s="42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</row>
    <row r="148" spans="1:20" s="9" customFormat="1" ht="18.75" customHeight="1">
      <c r="A148" s="19"/>
      <c r="B148" s="61"/>
      <c r="C148" s="41"/>
      <c r="D148" s="44"/>
      <c r="E148" s="42"/>
      <c r="F148" s="42"/>
      <c r="G148" s="42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</row>
    <row r="149" spans="1:20" s="9" customFormat="1" ht="18.75" customHeight="1">
      <c r="A149" s="19"/>
      <c r="B149" s="61"/>
      <c r="C149" s="41"/>
      <c r="D149" s="44"/>
      <c r="E149" s="42"/>
      <c r="F149" s="42"/>
      <c r="G149" s="42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</row>
    <row r="150" spans="1:20" s="9" customFormat="1" ht="18.75" customHeight="1">
      <c r="A150" s="19"/>
      <c r="B150" s="61"/>
      <c r="C150" s="41"/>
      <c r="D150" s="44"/>
      <c r="E150" s="42"/>
      <c r="F150" s="42"/>
      <c r="G150" s="42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</row>
    <row r="151" spans="1:20" s="9" customFormat="1" ht="18.75" customHeight="1">
      <c r="A151" s="19"/>
      <c r="B151" s="61"/>
      <c r="C151" s="41"/>
      <c r="D151" s="44"/>
      <c r="E151" s="42"/>
      <c r="F151" s="42"/>
      <c r="G151" s="42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</row>
    <row r="152" spans="1:20" s="9" customFormat="1" ht="18.75" customHeight="1">
      <c r="A152" s="19"/>
      <c r="B152" s="61"/>
      <c r="C152" s="41"/>
      <c r="D152" s="44"/>
      <c r="E152" s="42"/>
      <c r="F152" s="42"/>
      <c r="G152" s="42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</row>
    <row r="153" spans="1:20" s="9" customFormat="1" ht="18.75" customHeight="1">
      <c r="A153" s="19"/>
      <c r="B153" s="61"/>
      <c r="C153" s="41"/>
      <c r="D153" s="44"/>
      <c r="E153" s="42"/>
      <c r="F153" s="42"/>
      <c r="G153" s="42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</row>
    <row r="154" spans="1:20" s="9" customFormat="1" ht="18.75" customHeight="1">
      <c r="A154" s="19"/>
      <c r="B154" s="61"/>
      <c r="C154" s="41"/>
      <c r="D154" s="44"/>
      <c r="E154" s="42"/>
      <c r="F154" s="42"/>
      <c r="G154" s="42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</row>
    <row r="155" spans="1:20" s="9" customFormat="1" ht="18.75" customHeight="1">
      <c r="A155" s="19"/>
      <c r="B155" s="61"/>
      <c r="C155" s="41"/>
      <c r="D155" s="44"/>
      <c r="E155" s="42"/>
      <c r="F155" s="42"/>
      <c r="G155" s="42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</row>
    <row r="156" spans="1:20" s="9" customFormat="1" ht="17">
      <c r="A156" s="19"/>
      <c r="B156" s="61"/>
      <c r="C156" s="41"/>
      <c r="D156" s="44"/>
      <c r="E156" s="42"/>
      <c r="F156" s="42"/>
      <c r="G156" s="42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</row>
    <row r="157" spans="1:20" ht="15.75">
      <c r="A157" s="38"/>
      <c r="B157" s="61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</row>
    <row r="158" spans="1:20" ht="15.75">
      <c r="A158" s="38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</row>
    <row r="159" spans="1:20" ht="15.75">
      <c r="A159" s="38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</row>
    <row r="160" spans="1:20" ht="15">
      <c r="A160" s="23"/>
      <c r="B160" s="205"/>
      <c r="C160" s="205"/>
    </row>
    <row r="161" spans="1:4" ht="15">
      <c r="B161" s="205"/>
      <c r="C161" s="205"/>
    </row>
    <row r="162" spans="1:4">
      <c r="A162" s="23"/>
      <c r="B162" s="204"/>
      <c r="C162" s="204"/>
    </row>
    <row r="163" spans="1:4" ht="15.75">
      <c r="A163" s="26"/>
      <c r="B163" s="206"/>
      <c r="C163" s="206"/>
      <c r="D163" s="27"/>
    </row>
    <row r="164" spans="1:4" ht="15">
      <c r="A164" s="28"/>
      <c r="B164" s="33"/>
      <c r="C164" s="80"/>
      <c r="D164" s="27"/>
    </row>
    <row r="165" spans="1:4" ht="15">
      <c r="A165" s="28"/>
      <c r="B165" s="33"/>
      <c r="C165" s="80"/>
      <c r="D165" s="27"/>
    </row>
    <row r="166" spans="1:4" ht="17">
      <c r="A166" s="29"/>
      <c r="B166" s="33"/>
      <c r="C166" s="80"/>
      <c r="D166" s="30"/>
    </row>
    <row r="167" spans="1:4" ht="17">
      <c r="A167" s="29"/>
      <c r="B167" s="190"/>
      <c r="C167" s="190"/>
      <c r="D167" s="190"/>
    </row>
    <row r="168" spans="1:4" ht="17">
      <c r="A168" s="24"/>
      <c r="B168" s="204"/>
      <c r="C168" s="204"/>
      <c r="D168" s="204"/>
    </row>
  </sheetData>
  <sheetCalcPr fullCalcOnLoad="1"/>
  <mergeCells count="47">
    <mergeCell ref="A7:T7"/>
    <mergeCell ref="E18:E19"/>
    <mergeCell ref="F18:F19"/>
    <mergeCell ref="K18:K19"/>
    <mergeCell ref="A13:T13"/>
    <mergeCell ref="B18:B19"/>
    <mergeCell ref="A14:T14"/>
    <mergeCell ref="H18:H19"/>
    <mergeCell ref="T18:T19"/>
    <mergeCell ref="G18:G19"/>
    <mergeCell ref="I18:I19"/>
    <mergeCell ref="R18:R19"/>
    <mergeCell ref="A15:B15"/>
    <mergeCell ref="A18:A19"/>
    <mergeCell ref="L18:O18"/>
    <mergeCell ref="D18:D19"/>
    <mergeCell ref="B168:D168"/>
    <mergeCell ref="B160:C160"/>
    <mergeCell ref="B161:C161"/>
    <mergeCell ref="B162:C162"/>
    <mergeCell ref="B163:C163"/>
    <mergeCell ref="B141:C141"/>
    <mergeCell ref="B145:C145"/>
    <mergeCell ref="B167:D167"/>
    <mergeCell ref="B66:C66"/>
    <mergeCell ref="B115:C115"/>
    <mergeCell ref="C118:G118"/>
    <mergeCell ref="C119:C120"/>
    <mergeCell ref="E119:E120"/>
    <mergeCell ref="D119:D120"/>
    <mergeCell ref="B136:C136"/>
    <mergeCell ref="C128:F128"/>
    <mergeCell ref="B133:C133"/>
    <mergeCell ref="B137:C137"/>
    <mergeCell ref="F119:F120"/>
    <mergeCell ref="G119:G120"/>
    <mergeCell ref="B131:C131"/>
    <mergeCell ref="A2:T2"/>
    <mergeCell ref="A3:T3"/>
    <mergeCell ref="A4:T4"/>
    <mergeCell ref="A5:T5"/>
    <mergeCell ref="A6:T6"/>
    <mergeCell ref="P18:P19"/>
    <mergeCell ref="Q18:Q19"/>
    <mergeCell ref="S18:S19"/>
    <mergeCell ref="C18:C19"/>
    <mergeCell ref="J18:J19"/>
  </mergeCells>
  <phoneticPr fontId="6" type="noConversion"/>
  <printOptions horizontalCentered="1"/>
  <pageMargins left="3.937007874015748E-2" right="3.937007874015748E-2" top="0" bottom="0" header="0.31496062992125984" footer="0.31496062992125984"/>
  <headerFooter>
    <oddFooter xml:space="preserve">&amp;C&amp;"Arial,Negrita"&amp;14&amp;P  de 3&amp;R&amp;"Arial,Negrita"&amp;11 </oddFooter>
  </headerFooter>
  <rowBreaks count="2" manualBreakCount="2">
    <brk id="66" min="1" max="19" man="1"/>
    <brk id="115" min="1" max="19" man="1"/>
  </row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SANCHEZ</dc:creator>
  <cp:lastModifiedBy>SSPF</cp:lastModifiedBy>
  <cp:lastPrinted>2016-01-29T00:41:38Z</cp:lastPrinted>
  <dcterms:created xsi:type="dcterms:W3CDTF">2002-10-21T02:46:06Z</dcterms:created>
  <dcterms:modified xsi:type="dcterms:W3CDTF">2016-01-30T01:45:39Z</dcterms:modified>
</cp:coreProperties>
</file>